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00" windowWidth="14355" windowHeight="6690" activeTab="2"/>
  </bookViews>
  <sheets>
    <sheet name="The Start" sheetId="22" r:id="rId1"/>
    <sheet name="Keywords" sheetId="27" r:id="rId2"/>
    <sheet name="Boolean builder" sheetId="56" r:id="rId3"/>
    <sheet name="Devs" sheetId="1" r:id="rId4"/>
    <sheet name="Devs 2" sheetId="23" r:id="rId5"/>
    <sheet name="Dev 3" sheetId="34" r:id="rId6"/>
    <sheet name="Dev 4" sheetId="38" r:id="rId7"/>
    <sheet name="Engineer IT" sheetId="29" r:id="rId8"/>
    <sheet name="Analyst" sheetId="30" r:id="rId9"/>
    <sheet name="Arch" sheetId="2" r:id="rId10"/>
    <sheet name="PM Tech" sheetId="3" r:id="rId11"/>
    <sheet name="Prod Mgr" sheetId="4" r:id="rId12"/>
    <sheet name="Companies" sheetId="5" r:id="rId13"/>
    <sheet name="Misc" sheetId="6" r:id="rId14"/>
    <sheet name="Misc 2" sheetId="14" r:id="rId15"/>
    <sheet name="Consulting" sheetId="24" r:id="rId16"/>
    <sheet name="Sales" sheetId="7" r:id="rId17"/>
    <sheet name="Network &amp; Tech Sup" sheetId="8" r:id="rId18"/>
    <sheet name="Test &amp; QA" sheetId="9" r:id="rId19"/>
    <sheet name="Titles" sheetId="10" r:id="rId20"/>
    <sheet name="Finance &amp; HR" sheetId="11" r:id="rId21"/>
    <sheet name="Google &amp; G+" sheetId="12" r:id="rId22"/>
    <sheet name="Facebook" sheetId="16" r:id="rId23"/>
    <sheet name="Github" sheetId="13" r:id="rId24"/>
    <sheet name="Stack Overflow" sheetId="15" r:id="rId25"/>
    <sheet name="Meetup" sheetId="17" r:id="rId26"/>
    <sheet name="Twitter" sheetId="26" r:id="rId27"/>
    <sheet name="MIsc Social Sites" sheetId="19" r:id="rId28"/>
    <sheet name="Misc Social Sites 2" sheetId="53" r:id="rId29"/>
    <sheet name="Misc social dev plus" sheetId="50" r:id="rId30"/>
    <sheet name="Linkedin" sheetId="21" r:id="rId31"/>
    <sheet name="Linkedin (2)" sheetId="51" r:id="rId32"/>
    <sheet name="Publications" sheetId="25" r:id="rId33"/>
    <sheet name="Member and Attendees lists" sheetId="54" r:id="rId34"/>
    <sheet name="Misc 3" sheetId="49" r:id="rId35"/>
    <sheet name="Special &amp; Military" sheetId="18" r:id="rId36"/>
    <sheet name="General" sheetId="20" r:id="rId37"/>
    <sheet name="Cloud" sheetId="52" r:id="rId38"/>
    <sheet name="Email" sheetId="31" r:id="rId39"/>
    <sheet name="Google" sheetId="32" r:id="rId40"/>
    <sheet name="UK" sheetId="33" r:id="rId41"/>
    <sheet name="DB" sheetId="35" r:id="rId42"/>
    <sheet name="Misc BUzz Wrods" sheetId="36" r:id="rId43"/>
    <sheet name="Whoisology" sheetId="37" r:id="rId44"/>
    <sheet name="HIspanic" sheetId="39" r:id="rId45"/>
    <sheet name="African American" sheetId="40" r:id="rId46"/>
    <sheet name="Native American" sheetId="41" r:id="rId47"/>
    <sheet name="Female" sheetId="42" r:id="rId48"/>
    <sheet name="Misc Diversity" sheetId="43" r:id="rId49"/>
    <sheet name="Military" sheetId="44" r:id="rId50"/>
    <sheet name="International" sheetId="45" r:id="rId51"/>
    <sheet name="College" sheetId="46" r:id="rId52"/>
    <sheet name="College 2" sheetId="47" r:id="rId53"/>
    <sheet name="Misc 1" sheetId="48" r:id="rId54"/>
    <sheet name="Sheet1" sheetId="55" r:id="rId55"/>
  </sheets>
  <calcPr calcId="145621"/>
</workbook>
</file>

<file path=xl/calcChain.xml><?xml version="1.0" encoding="utf-8"?>
<calcChain xmlns="http://schemas.openxmlformats.org/spreadsheetml/2006/main">
  <c r="B95" i="56" l="1"/>
  <c r="C95" i="56" s="1"/>
  <c r="D95" i="56" s="1"/>
  <c r="C94" i="56"/>
  <c r="B94" i="56"/>
  <c r="B93" i="56"/>
  <c r="C93" i="56" s="1"/>
  <c r="B92" i="56"/>
  <c r="B91" i="56"/>
  <c r="C91" i="56" s="1"/>
  <c r="B90" i="56"/>
  <c r="C90" i="56" s="1"/>
  <c r="E89" i="56"/>
  <c r="D89" i="56"/>
  <c r="B89" i="56"/>
  <c r="C89" i="56" s="1"/>
  <c r="B88" i="56"/>
  <c r="D87" i="56"/>
  <c r="E87" i="56" s="1"/>
  <c r="B87" i="56"/>
  <c r="C87" i="56" s="1"/>
  <c r="C83" i="56"/>
  <c r="B83" i="56"/>
  <c r="B82" i="56"/>
  <c r="C82" i="56" s="1"/>
  <c r="B81" i="56"/>
  <c r="D80" i="56"/>
  <c r="E80" i="56" s="1"/>
  <c r="B80" i="56"/>
  <c r="C80" i="56" s="1"/>
  <c r="C79" i="56"/>
  <c r="B79" i="56"/>
  <c r="E78" i="56"/>
  <c r="D78" i="56"/>
  <c r="B78" i="56"/>
  <c r="C78" i="56" s="1"/>
  <c r="B77" i="56"/>
  <c r="B76" i="56"/>
  <c r="C76" i="56" s="1"/>
  <c r="C75" i="56"/>
  <c r="B75" i="56"/>
  <c r="B71" i="56"/>
  <c r="C71" i="56" s="1"/>
  <c r="C70" i="56"/>
  <c r="B70" i="56"/>
  <c r="D69" i="56"/>
  <c r="B69" i="56"/>
  <c r="C69" i="56" s="1"/>
  <c r="B68" i="56"/>
  <c r="B67" i="56"/>
  <c r="C67" i="56" s="1"/>
  <c r="B66" i="56"/>
  <c r="E65" i="56"/>
  <c r="D65" i="56"/>
  <c r="B65" i="56"/>
  <c r="C65" i="56" s="1"/>
  <c r="C64" i="56"/>
  <c r="B64" i="56"/>
  <c r="B63" i="56"/>
  <c r="C63" i="56" s="1"/>
  <c r="B59" i="56"/>
  <c r="D58" i="56"/>
  <c r="E58" i="56" s="1"/>
  <c r="B58" i="56"/>
  <c r="C58" i="56" s="1"/>
  <c r="C57" i="56"/>
  <c r="B57" i="56"/>
  <c r="C56" i="56"/>
  <c r="B56" i="56"/>
  <c r="E55" i="56"/>
  <c r="D55" i="56"/>
  <c r="C55" i="56"/>
  <c r="B55" i="56"/>
  <c r="C54" i="56"/>
  <c r="B54" i="56"/>
  <c r="B53" i="56"/>
  <c r="C52" i="56"/>
  <c r="B52" i="56"/>
  <c r="D51" i="56"/>
  <c r="E51" i="56" s="1"/>
  <c r="C51" i="56"/>
  <c r="B51" i="56"/>
  <c r="D49" i="56"/>
  <c r="C49" i="56"/>
  <c r="B49" i="56"/>
  <c r="B48" i="56"/>
  <c r="C47" i="56"/>
  <c r="B47" i="56"/>
  <c r="C46" i="56"/>
  <c r="B46" i="56"/>
  <c r="D45" i="56"/>
  <c r="C45" i="56"/>
  <c r="B45" i="56"/>
  <c r="B44" i="56"/>
  <c r="F43" i="56"/>
  <c r="G43" i="56" s="1"/>
  <c r="H43" i="56" s="1"/>
  <c r="I43" i="56" s="1"/>
  <c r="J43" i="56" s="1"/>
  <c r="K43" i="56" s="1"/>
  <c r="L43" i="56" s="1"/>
  <c r="M43" i="56" s="1"/>
  <c r="N43" i="56" s="1"/>
  <c r="O43" i="56" s="1"/>
  <c r="D43" i="56"/>
  <c r="E43" i="56" s="1"/>
  <c r="C43" i="56"/>
  <c r="B43" i="56"/>
  <c r="D42" i="56"/>
  <c r="E42" i="56" s="1"/>
  <c r="F42" i="56" s="1"/>
  <c r="G42" i="56" s="1"/>
  <c r="H42" i="56" s="1"/>
  <c r="I42" i="56" s="1"/>
  <c r="J42" i="56" s="1"/>
  <c r="K42" i="56" s="1"/>
  <c r="L42" i="56" s="1"/>
  <c r="M42" i="56" s="1"/>
  <c r="N42" i="56" s="1"/>
  <c r="O42" i="56" s="1"/>
  <c r="C42" i="56"/>
  <c r="B42" i="56"/>
  <c r="F41" i="56"/>
  <c r="G41" i="56" s="1"/>
  <c r="H41" i="56" s="1"/>
  <c r="I41" i="56" s="1"/>
  <c r="J41" i="56" s="1"/>
  <c r="K41" i="56" s="1"/>
  <c r="L41" i="56" s="1"/>
  <c r="M41" i="56" s="1"/>
  <c r="N41" i="56" s="1"/>
  <c r="O41" i="56" s="1"/>
  <c r="P41" i="56" s="1"/>
  <c r="D41" i="56"/>
  <c r="E41" i="56" s="1"/>
  <c r="C41" i="56"/>
  <c r="B41" i="56"/>
  <c r="D37" i="56"/>
  <c r="E37" i="56" s="1"/>
  <c r="F37" i="56" s="1"/>
  <c r="G37" i="56" s="1"/>
  <c r="H37" i="56" s="1"/>
  <c r="I37" i="56" s="1"/>
  <c r="J37" i="56" s="1"/>
  <c r="K37" i="56" s="1"/>
  <c r="L37" i="56" s="1"/>
  <c r="M37" i="56" s="1"/>
  <c r="N37" i="56" s="1"/>
  <c r="O37" i="56" s="1"/>
  <c r="C37" i="56"/>
  <c r="B37" i="56"/>
  <c r="H36" i="56"/>
  <c r="I36" i="56" s="1"/>
  <c r="J36" i="56" s="1"/>
  <c r="K36" i="56" s="1"/>
  <c r="L36" i="56" s="1"/>
  <c r="M36" i="56" s="1"/>
  <c r="N36" i="56" s="1"/>
  <c r="O36" i="56" s="1"/>
  <c r="G36" i="56"/>
  <c r="F36" i="56"/>
  <c r="D36" i="56"/>
  <c r="E36" i="56" s="1"/>
  <c r="C36" i="56"/>
  <c r="B36" i="56"/>
  <c r="M35" i="56"/>
  <c r="N35" i="56" s="1"/>
  <c r="O35" i="56" s="1"/>
  <c r="E35" i="56"/>
  <c r="F35" i="56" s="1"/>
  <c r="G35" i="56" s="1"/>
  <c r="H35" i="56" s="1"/>
  <c r="I35" i="56" s="1"/>
  <c r="J35" i="56" s="1"/>
  <c r="K35" i="56" s="1"/>
  <c r="L35" i="56" s="1"/>
  <c r="D35" i="56"/>
  <c r="C35" i="56"/>
  <c r="B35" i="56"/>
  <c r="D34" i="56"/>
  <c r="E34" i="56" s="1"/>
  <c r="F34" i="56" s="1"/>
  <c r="G34" i="56" s="1"/>
  <c r="H34" i="56" s="1"/>
  <c r="I34" i="56" s="1"/>
  <c r="J34" i="56" s="1"/>
  <c r="K34" i="56" s="1"/>
  <c r="L34" i="56" s="1"/>
  <c r="M34" i="56" s="1"/>
  <c r="N34" i="56" s="1"/>
  <c r="O34" i="56" s="1"/>
  <c r="C34" i="56"/>
  <c r="B34" i="56"/>
  <c r="G33" i="56"/>
  <c r="H33" i="56" s="1"/>
  <c r="I33" i="56" s="1"/>
  <c r="J33" i="56" s="1"/>
  <c r="K33" i="56" s="1"/>
  <c r="L33" i="56" s="1"/>
  <c r="M33" i="56" s="1"/>
  <c r="N33" i="56" s="1"/>
  <c r="O33" i="56" s="1"/>
  <c r="F33" i="56"/>
  <c r="E33" i="56"/>
  <c r="D33" i="56"/>
  <c r="C33" i="56"/>
  <c r="B33" i="56"/>
  <c r="F32" i="56"/>
  <c r="G32" i="56" s="1"/>
  <c r="H32" i="56" s="1"/>
  <c r="I32" i="56" s="1"/>
  <c r="J32" i="56" s="1"/>
  <c r="K32" i="56" s="1"/>
  <c r="L32" i="56" s="1"/>
  <c r="M32" i="56" s="1"/>
  <c r="N32" i="56" s="1"/>
  <c r="O32" i="56" s="1"/>
  <c r="E32" i="56"/>
  <c r="D32" i="56"/>
  <c r="C32" i="56"/>
  <c r="B32" i="56"/>
  <c r="E31" i="56"/>
  <c r="F31" i="56" s="1"/>
  <c r="G31" i="56" s="1"/>
  <c r="H31" i="56" s="1"/>
  <c r="I31" i="56" s="1"/>
  <c r="J31" i="56" s="1"/>
  <c r="K31" i="56" s="1"/>
  <c r="L31" i="56" s="1"/>
  <c r="M31" i="56" s="1"/>
  <c r="N31" i="56" s="1"/>
  <c r="O31" i="56" s="1"/>
  <c r="D31" i="56"/>
  <c r="C31" i="56"/>
  <c r="B31" i="56"/>
  <c r="D30" i="56"/>
  <c r="E30" i="56" s="1"/>
  <c r="F30" i="56" s="1"/>
  <c r="G30" i="56" s="1"/>
  <c r="H30" i="56" s="1"/>
  <c r="I30" i="56" s="1"/>
  <c r="J30" i="56" s="1"/>
  <c r="K30" i="56" s="1"/>
  <c r="L30" i="56" s="1"/>
  <c r="M30" i="56" s="1"/>
  <c r="N30" i="56" s="1"/>
  <c r="O30" i="56" s="1"/>
  <c r="C30" i="56"/>
  <c r="B30" i="56"/>
  <c r="G29" i="56"/>
  <c r="H29" i="56" s="1"/>
  <c r="I29" i="56" s="1"/>
  <c r="J29" i="56" s="1"/>
  <c r="K29" i="56" s="1"/>
  <c r="L29" i="56" s="1"/>
  <c r="M29" i="56" s="1"/>
  <c r="N29" i="56" s="1"/>
  <c r="O29" i="56" s="1"/>
  <c r="P29" i="56" s="1"/>
  <c r="F29" i="56"/>
  <c r="E29" i="56"/>
  <c r="D29" i="56"/>
  <c r="C29" i="56"/>
  <c r="B29" i="56"/>
  <c r="E25" i="56"/>
  <c r="F25" i="56" s="1"/>
  <c r="G25" i="56" s="1"/>
  <c r="H25" i="56" s="1"/>
  <c r="I25" i="56" s="1"/>
  <c r="J25" i="56" s="1"/>
  <c r="K25" i="56" s="1"/>
  <c r="L25" i="56" s="1"/>
  <c r="M25" i="56" s="1"/>
  <c r="N25" i="56" s="1"/>
  <c r="O25" i="56" s="1"/>
  <c r="D25" i="56"/>
  <c r="C25" i="56"/>
  <c r="B25" i="56"/>
  <c r="D24" i="56"/>
  <c r="E24" i="56" s="1"/>
  <c r="F24" i="56" s="1"/>
  <c r="G24" i="56" s="1"/>
  <c r="H24" i="56" s="1"/>
  <c r="I24" i="56" s="1"/>
  <c r="J24" i="56" s="1"/>
  <c r="K24" i="56" s="1"/>
  <c r="L24" i="56" s="1"/>
  <c r="M24" i="56" s="1"/>
  <c r="N24" i="56" s="1"/>
  <c r="O24" i="56" s="1"/>
  <c r="C24" i="56"/>
  <c r="B24" i="56"/>
  <c r="D23" i="56"/>
  <c r="E23" i="56" s="1"/>
  <c r="F23" i="56" s="1"/>
  <c r="G23" i="56" s="1"/>
  <c r="H23" i="56" s="1"/>
  <c r="I23" i="56" s="1"/>
  <c r="J23" i="56" s="1"/>
  <c r="K23" i="56" s="1"/>
  <c r="L23" i="56" s="1"/>
  <c r="M23" i="56" s="1"/>
  <c r="N23" i="56" s="1"/>
  <c r="O23" i="56" s="1"/>
  <c r="C23" i="56"/>
  <c r="B23" i="56"/>
  <c r="G22" i="56"/>
  <c r="H22" i="56" s="1"/>
  <c r="I22" i="56" s="1"/>
  <c r="J22" i="56" s="1"/>
  <c r="K22" i="56" s="1"/>
  <c r="L22" i="56" s="1"/>
  <c r="M22" i="56" s="1"/>
  <c r="N22" i="56" s="1"/>
  <c r="O22" i="56" s="1"/>
  <c r="F22" i="56"/>
  <c r="E22" i="56"/>
  <c r="D22" i="56"/>
  <c r="C22" i="56"/>
  <c r="B22" i="56"/>
  <c r="F21" i="56"/>
  <c r="G21" i="56" s="1"/>
  <c r="H21" i="56" s="1"/>
  <c r="I21" i="56" s="1"/>
  <c r="J21" i="56" s="1"/>
  <c r="K21" i="56" s="1"/>
  <c r="L21" i="56" s="1"/>
  <c r="M21" i="56" s="1"/>
  <c r="N21" i="56" s="1"/>
  <c r="O21" i="56" s="1"/>
  <c r="E21" i="56"/>
  <c r="D21" i="56"/>
  <c r="C21" i="56"/>
  <c r="B21" i="56"/>
  <c r="M20" i="56"/>
  <c r="N20" i="56" s="1"/>
  <c r="O20" i="56" s="1"/>
  <c r="F20" i="56"/>
  <c r="G20" i="56" s="1"/>
  <c r="H20" i="56" s="1"/>
  <c r="I20" i="56" s="1"/>
  <c r="J20" i="56" s="1"/>
  <c r="K20" i="56" s="1"/>
  <c r="L20" i="56" s="1"/>
  <c r="E20" i="56"/>
  <c r="D20" i="56"/>
  <c r="C20" i="56"/>
  <c r="B20" i="56"/>
  <c r="L19" i="56"/>
  <c r="M19" i="56" s="1"/>
  <c r="N19" i="56" s="1"/>
  <c r="O19" i="56" s="1"/>
  <c r="I19" i="56"/>
  <c r="J19" i="56" s="1"/>
  <c r="K19" i="56" s="1"/>
  <c r="D19" i="56"/>
  <c r="E19" i="56" s="1"/>
  <c r="F19" i="56" s="1"/>
  <c r="G19" i="56" s="1"/>
  <c r="H19" i="56" s="1"/>
  <c r="C19" i="56"/>
  <c r="B19" i="56"/>
  <c r="H18" i="56"/>
  <c r="I18" i="56" s="1"/>
  <c r="J18" i="56" s="1"/>
  <c r="K18" i="56" s="1"/>
  <c r="L18" i="56" s="1"/>
  <c r="M18" i="56" s="1"/>
  <c r="N18" i="56" s="1"/>
  <c r="O18" i="56" s="1"/>
  <c r="G18" i="56"/>
  <c r="F18" i="56"/>
  <c r="E18" i="56"/>
  <c r="D18" i="56"/>
  <c r="C18" i="56"/>
  <c r="B18" i="56"/>
  <c r="E17" i="56"/>
  <c r="F17" i="56" s="1"/>
  <c r="G17" i="56" s="1"/>
  <c r="H17" i="56" s="1"/>
  <c r="I17" i="56" s="1"/>
  <c r="J17" i="56" s="1"/>
  <c r="K17" i="56" s="1"/>
  <c r="L17" i="56" s="1"/>
  <c r="M17" i="56" s="1"/>
  <c r="N17" i="56" s="1"/>
  <c r="O17" i="56" s="1"/>
  <c r="P17" i="56" s="1"/>
  <c r="D17" i="56"/>
  <c r="C17" i="56"/>
  <c r="B17" i="56"/>
  <c r="I13" i="56"/>
  <c r="J13" i="56" s="1"/>
  <c r="K13" i="56" s="1"/>
  <c r="L13" i="56" s="1"/>
  <c r="M13" i="56" s="1"/>
  <c r="N13" i="56" s="1"/>
  <c r="O13" i="56" s="1"/>
  <c r="H13" i="56"/>
  <c r="G13" i="56"/>
  <c r="F13" i="56"/>
  <c r="E13" i="56"/>
  <c r="D13" i="56"/>
  <c r="C13" i="56"/>
  <c r="B13" i="56"/>
  <c r="K12" i="56"/>
  <c r="L12" i="56" s="1"/>
  <c r="M12" i="56" s="1"/>
  <c r="N12" i="56" s="1"/>
  <c r="O12" i="56" s="1"/>
  <c r="H12" i="56"/>
  <c r="I12" i="56" s="1"/>
  <c r="J12" i="56" s="1"/>
  <c r="G12" i="56"/>
  <c r="C12" i="56"/>
  <c r="B12" i="56"/>
  <c r="L11" i="56"/>
  <c r="M11" i="56" s="1"/>
  <c r="N11" i="56" s="1"/>
  <c r="O11" i="56" s="1"/>
  <c r="K11" i="56"/>
  <c r="I11" i="56"/>
  <c r="J11" i="56" s="1"/>
  <c r="G11" i="56"/>
  <c r="H11" i="56" s="1"/>
  <c r="C11" i="56"/>
  <c r="B11" i="56"/>
  <c r="L10" i="56"/>
  <c r="M10" i="56" s="1"/>
  <c r="N10" i="56" s="1"/>
  <c r="O10" i="56" s="1"/>
  <c r="K10" i="56"/>
  <c r="I10" i="56"/>
  <c r="J10" i="56" s="1"/>
  <c r="H10" i="56"/>
  <c r="G10" i="56"/>
  <c r="C10" i="56"/>
  <c r="B10" i="56"/>
  <c r="G9" i="56"/>
  <c r="H9" i="56" s="1"/>
  <c r="I9" i="56" s="1"/>
  <c r="J9" i="56" s="1"/>
  <c r="K9" i="56" s="1"/>
  <c r="L9" i="56" s="1"/>
  <c r="M9" i="56" s="1"/>
  <c r="N9" i="56" s="1"/>
  <c r="O9" i="56" s="1"/>
  <c r="E9" i="56"/>
  <c r="F9" i="56" s="1"/>
  <c r="D9" i="56"/>
  <c r="C9" i="56"/>
  <c r="B9" i="56"/>
  <c r="G8" i="56"/>
  <c r="H8" i="56" s="1"/>
  <c r="I8" i="56" s="1"/>
  <c r="J8" i="56" s="1"/>
  <c r="K8" i="56" s="1"/>
  <c r="L8" i="56" s="1"/>
  <c r="M8" i="56" s="1"/>
  <c r="N8" i="56" s="1"/>
  <c r="O8" i="56" s="1"/>
  <c r="D8" i="56"/>
  <c r="E8" i="56" s="1"/>
  <c r="F8" i="56" s="1"/>
  <c r="C8" i="56"/>
  <c r="B8" i="56"/>
  <c r="G7" i="56"/>
  <c r="H7" i="56" s="1"/>
  <c r="I7" i="56" s="1"/>
  <c r="J7" i="56" s="1"/>
  <c r="K7" i="56" s="1"/>
  <c r="L7" i="56" s="1"/>
  <c r="M7" i="56" s="1"/>
  <c r="N7" i="56" s="1"/>
  <c r="O7" i="56" s="1"/>
  <c r="F7" i="56"/>
  <c r="E7" i="56"/>
  <c r="C7" i="56"/>
  <c r="D7" i="56" s="1"/>
  <c r="B7" i="56"/>
  <c r="M6" i="56"/>
  <c r="N6" i="56" s="1"/>
  <c r="O6" i="56" s="1"/>
  <c r="G6" i="56"/>
  <c r="H6" i="56" s="1"/>
  <c r="I6" i="56" s="1"/>
  <c r="J6" i="56" s="1"/>
  <c r="K6" i="56" s="1"/>
  <c r="L6" i="56" s="1"/>
  <c r="D6" i="56"/>
  <c r="E6" i="56" s="1"/>
  <c r="F6" i="56" s="1"/>
  <c r="C6" i="56"/>
  <c r="B6" i="56"/>
  <c r="C5" i="56"/>
  <c r="B5" i="56"/>
  <c r="P30" i="56" l="1"/>
  <c r="Q29" i="56"/>
  <c r="P18" i="56"/>
  <c r="Q17" i="56"/>
  <c r="P42" i="56"/>
  <c r="Q41" i="56"/>
  <c r="D46" i="56"/>
  <c r="E46" i="56" s="1"/>
  <c r="F46" i="56" s="1"/>
  <c r="G46" i="56" s="1"/>
  <c r="H46" i="56" s="1"/>
  <c r="I46" i="56" s="1"/>
  <c r="J46" i="56" s="1"/>
  <c r="K46" i="56" s="1"/>
  <c r="L46" i="56" s="1"/>
  <c r="M46" i="56" s="1"/>
  <c r="N46" i="56" s="1"/>
  <c r="O46" i="56" s="1"/>
  <c r="D54" i="56"/>
  <c r="E5" i="56"/>
  <c r="F5" i="56" s="1"/>
  <c r="G5" i="56" s="1"/>
  <c r="H5" i="56" s="1"/>
  <c r="I5" i="56" s="1"/>
  <c r="J5" i="56" s="1"/>
  <c r="K5" i="56" s="1"/>
  <c r="L5" i="56" s="1"/>
  <c r="M5" i="56" s="1"/>
  <c r="N5" i="56" s="1"/>
  <c r="O5" i="56" s="1"/>
  <c r="P5" i="56" s="1"/>
  <c r="D11" i="56"/>
  <c r="E11" i="56" s="1"/>
  <c r="F11" i="56" s="1"/>
  <c r="D12" i="56"/>
  <c r="E12" i="56" s="1"/>
  <c r="F12" i="56" s="1"/>
  <c r="D64" i="56"/>
  <c r="E64" i="56" s="1"/>
  <c r="F64" i="56" s="1"/>
  <c r="G64" i="56" s="1"/>
  <c r="H64" i="56" s="1"/>
  <c r="I64" i="56" s="1"/>
  <c r="J64" i="56" s="1"/>
  <c r="K64" i="56" s="1"/>
  <c r="L64" i="56" s="1"/>
  <c r="M64" i="56" s="1"/>
  <c r="N64" i="56" s="1"/>
  <c r="O64" i="56" s="1"/>
  <c r="E69" i="56"/>
  <c r="F69" i="56" s="1"/>
  <c r="G69" i="56" s="1"/>
  <c r="H69" i="56" s="1"/>
  <c r="I69" i="56" s="1"/>
  <c r="J69" i="56" s="1"/>
  <c r="K69" i="56" s="1"/>
  <c r="L69" i="56" s="1"/>
  <c r="M69" i="56" s="1"/>
  <c r="N69" i="56" s="1"/>
  <c r="O69" i="56" s="1"/>
  <c r="C92" i="56"/>
  <c r="D63" i="56"/>
  <c r="E63" i="56" s="1"/>
  <c r="F63" i="56" s="1"/>
  <c r="G63" i="56" s="1"/>
  <c r="H63" i="56" s="1"/>
  <c r="I63" i="56" s="1"/>
  <c r="J63" i="56" s="1"/>
  <c r="K63" i="56" s="1"/>
  <c r="L63" i="56" s="1"/>
  <c r="M63" i="56" s="1"/>
  <c r="N63" i="56" s="1"/>
  <c r="O63" i="56" s="1"/>
  <c r="P63" i="56" s="1"/>
  <c r="D91" i="56"/>
  <c r="E91" i="56" s="1"/>
  <c r="F91" i="56" s="1"/>
  <c r="G91" i="56" s="1"/>
  <c r="H91" i="56" s="1"/>
  <c r="I91" i="56" s="1"/>
  <c r="J91" i="56" s="1"/>
  <c r="K91" i="56" s="1"/>
  <c r="L91" i="56" s="1"/>
  <c r="M91" i="56" s="1"/>
  <c r="N91" i="56" s="1"/>
  <c r="O91" i="56" s="1"/>
  <c r="D5" i="56"/>
  <c r="D10" i="56"/>
  <c r="E10" i="56" s="1"/>
  <c r="F10" i="56" s="1"/>
  <c r="D44" i="56"/>
  <c r="E44" i="56" s="1"/>
  <c r="C44" i="56"/>
  <c r="C77" i="56"/>
  <c r="E82" i="56"/>
  <c r="F82" i="56" s="1"/>
  <c r="G82" i="56" s="1"/>
  <c r="H82" i="56" s="1"/>
  <c r="I82" i="56" s="1"/>
  <c r="J82" i="56" s="1"/>
  <c r="K82" i="56" s="1"/>
  <c r="L82" i="56" s="1"/>
  <c r="M82" i="56" s="1"/>
  <c r="N82" i="56" s="1"/>
  <c r="O82" i="56" s="1"/>
  <c r="D82" i="56"/>
  <c r="E45" i="56"/>
  <c r="D70" i="56"/>
  <c r="E70" i="56" s="1"/>
  <c r="F70" i="56" s="1"/>
  <c r="G70" i="56" s="1"/>
  <c r="H70" i="56" s="1"/>
  <c r="I70" i="56" s="1"/>
  <c r="J70" i="56" s="1"/>
  <c r="K70" i="56" s="1"/>
  <c r="L70" i="56" s="1"/>
  <c r="M70" i="56" s="1"/>
  <c r="N70" i="56" s="1"/>
  <c r="O70" i="56" s="1"/>
  <c r="F78" i="56"/>
  <c r="G78" i="56" s="1"/>
  <c r="H78" i="56" s="1"/>
  <c r="I78" i="56" s="1"/>
  <c r="J78" i="56" s="1"/>
  <c r="K78" i="56" s="1"/>
  <c r="L78" i="56" s="1"/>
  <c r="M78" i="56" s="1"/>
  <c r="N78" i="56" s="1"/>
  <c r="O78" i="56" s="1"/>
  <c r="F45" i="56"/>
  <c r="G45" i="56" s="1"/>
  <c r="H45" i="56" s="1"/>
  <c r="I45" i="56" s="1"/>
  <c r="J45" i="56" s="1"/>
  <c r="K45" i="56" s="1"/>
  <c r="L45" i="56" s="1"/>
  <c r="M45" i="56" s="1"/>
  <c r="N45" i="56" s="1"/>
  <c r="O45" i="56" s="1"/>
  <c r="E53" i="56"/>
  <c r="D53" i="56"/>
  <c r="C53" i="56"/>
  <c r="D83" i="56"/>
  <c r="E83" i="56" s="1"/>
  <c r="F83" i="56" s="1"/>
  <c r="G83" i="56" s="1"/>
  <c r="H83" i="56" s="1"/>
  <c r="I83" i="56" s="1"/>
  <c r="J83" i="56" s="1"/>
  <c r="K83" i="56" s="1"/>
  <c r="L83" i="56" s="1"/>
  <c r="M83" i="56" s="1"/>
  <c r="N83" i="56" s="1"/>
  <c r="O83" i="56" s="1"/>
  <c r="D47" i="56"/>
  <c r="E47" i="56" s="1"/>
  <c r="F47" i="56" s="1"/>
  <c r="G47" i="56" s="1"/>
  <c r="H47" i="56" s="1"/>
  <c r="I47" i="56" s="1"/>
  <c r="J47" i="56" s="1"/>
  <c r="K47" i="56" s="1"/>
  <c r="L47" i="56" s="1"/>
  <c r="M47" i="56" s="1"/>
  <c r="N47" i="56" s="1"/>
  <c r="O47" i="56" s="1"/>
  <c r="D59" i="56"/>
  <c r="E59" i="56" s="1"/>
  <c r="F67" i="56"/>
  <c r="G67" i="56" s="1"/>
  <c r="H67" i="56" s="1"/>
  <c r="I67" i="56" s="1"/>
  <c r="J67" i="56" s="1"/>
  <c r="K67" i="56" s="1"/>
  <c r="L67" i="56" s="1"/>
  <c r="M67" i="56" s="1"/>
  <c r="N67" i="56" s="1"/>
  <c r="O67" i="56" s="1"/>
  <c r="C68" i="56"/>
  <c r="D76" i="56"/>
  <c r="E76" i="56" s="1"/>
  <c r="F76" i="56" s="1"/>
  <c r="G76" i="56" s="1"/>
  <c r="H76" i="56" s="1"/>
  <c r="I76" i="56" s="1"/>
  <c r="J76" i="56" s="1"/>
  <c r="K76" i="56" s="1"/>
  <c r="L76" i="56" s="1"/>
  <c r="M76" i="56" s="1"/>
  <c r="N76" i="56" s="1"/>
  <c r="O76" i="56" s="1"/>
  <c r="F89" i="56"/>
  <c r="G89" i="56" s="1"/>
  <c r="H89" i="56" s="1"/>
  <c r="I89" i="56" s="1"/>
  <c r="J89" i="56" s="1"/>
  <c r="K89" i="56" s="1"/>
  <c r="L89" i="56" s="1"/>
  <c r="M89" i="56" s="1"/>
  <c r="N89" i="56" s="1"/>
  <c r="O89" i="56" s="1"/>
  <c r="F95" i="56"/>
  <c r="G95" i="56" s="1"/>
  <c r="H95" i="56" s="1"/>
  <c r="I95" i="56" s="1"/>
  <c r="J95" i="56" s="1"/>
  <c r="K95" i="56" s="1"/>
  <c r="L95" i="56" s="1"/>
  <c r="M95" i="56" s="1"/>
  <c r="N95" i="56" s="1"/>
  <c r="O95" i="56" s="1"/>
  <c r="C48" i="56"/>
  <c r="E49" i="56"/>
  <c r="F49" i="56" s="1"/>
  <c r="G49" i="56" s="1"/>
  <c r="H49" i="56" s="1"/>
  <c r="I49" i="56" s="1"/>
  <c r="J49" i="56" s="1"/>
  <c r="K49" i="56" s="1"/>
  <c r="L49" i="56" s="1"/>
  <c r="M49" i="56" s="1"/>
  <c r="N49" i="56" s="1"/>
  <c r="O49" i="56" s="1"/>
  <c r="F58" i="56"/>
  <c r="G58" i="56" s="1"/>
  <c r="H58" i="56" s="1"/>
  <c r="I58" i="56" s="1"/>
  <c r="J58" i="56" s="1"/>
  <c r="K58" i="56" s="1"/>
  <c r="L58" i="56" s="1"/>
  <c r="M58" i="56" s="1"/>
  <c r="N58" i="56" s="1"/>
  <c r="O58" i="56" s="1"/>
  <c r="C59" i="56"/>
  <c r="D67" i="56"/>
  <c r="E67" i="56" s="1"/>
  <c r="D75" i="56"/>
  <c r="E75" i="56" s="1"/>
  <c r="F75" i="56" s="1"/>
  <c r="G75" i="56" s="1"/>
  <c r="H75" i="56" s="1"/>
  <c r="I75" i="56" s="1"/>
  <c r="J75" i="56" s="1"/>
  <c r="K75" i="56" s="1"/>
  <c r="L75" i="56" s="1"/>
  <c r="M75" i="56" s="1"/>
  <c r="N75" i="56" s="1"/>
  <c r="O75" i="56" s="1"/>
  <c r="P75" i="56" s="1"/>
  <c r="F80" i="56"/>
  <c r="G80" i="56" s="1"/>
  <c r="H80" i="56" s="1"/>
  <c r="I80" i="56" s="1"/>
  <c r="J80" i="56" s="1"/>
  <c r="K80" i="56" s="1"/>
  <c r="L80" i="56" s="1"/>
  <c r="M80" i="56" s="1"/>
  <c r="N80" i="56" s="1"/>
  <c r="O80" i="56" s="1"/>
  <c r="C81" i="56"/>
  <c r="D81" i="56" s="1"/>
  <c r="D94" i="56"/>
  <c r="E94" i="56" s="1"/>
  <c r="F94" i="56" s="1"/>
  <c r="G94" i="56" s="1"/>
  <c r="H94" i="56" s="1"/>
  <c r="I94" i="56" s="1"/>
  <c r="J94" i="56" s="1"/>
  <c r="K94" i="56" s="1"/>
  <c r="L94" i="56" s="1"/>
  <c r="M94" i="56" s="1"/>
  <c r="N94" i="56" s="1"/>
  <c r="O94" i="56" s="1"/>
  <c r="E95" i="56"/>
  <c r="D66" i="56"/>
  <c r="F71" i="56"/>
  <c r="G71" i="56" s="1"/>
  <c r="H71" i="56" s="1"/>
  <c r="I71" i="56" s="1"/>
  <c r="J71" i="56" s="1"/>
  <c r="K71" i="56" s="1"/>
  <c r="L71" i="56" s="1"/>
  <c r="M71" i="56" s="1"/>
  <c r="N71" i="56" s="1"/>
  <c r="O71" i="56" s="1"/>
  <c r="D90" i="56"/>
  <c r="E90" i="56" s="1"/>
  <c r="F90" i="56" s="1"/>
  <c r="G90" i="56" s="1"/>
  <c r="H90" i="56" s="1"/>
  <c r="I90" i="56" s="1"/>
  <c r="J90" i="56" s="1"/>
  <c r="K90" i="56" s="1"/>
  <c r="L90" i="56" s="1"/>
  <c r="M90" i="56" s="1"/>
  <c r="N90" i="56" s="1"/>
  <c r="O90" i="56" s="1"/>
  <c r="F51" i="56"/>
  <c r="G51" i="56" s="1"/>
  <c r="H51" i="56" s="1"/>
  <c r="I51" i="56" s="1"/>
  <c r="J51" i="56" s="1"/>
  <c r="K51" i="56" s="1"/>
  <c r="L51" i="56" s="1"/>
  <c r="M51" i="56" s="1"/>
  <c r="N51" i="56" s="1"/>
  <c r="O51" i="56" s="1"/>
  <c r="P51" i="56" s="1"/>
  <c r="E54" i="56"/>
  <c r="F54" i="56" s="1"/>
  <c r="G54" i="56" s="1"/>
  <c r="H54" i="56" s="1"/>
  <c r="I54" i="56" s="1"/>
  <c r="J54" i="56" s="1"/>
  <c r="K54" i="56" s="1"/>
  <c r="L54" i="56" s="1"/>
  <c r="M54" i="56" s="1"/>
  <c r="N54" i="56" s="1"/>
  <c r="O54" i="56" s="1"/>
  <c r="F55" i="56"/>
  <c r="G55" i="56" s="1"/>
  <c r="H55" i="56" s="1"/>
  <c r="I55" i="56" s="1"/>
  <c r="J55" i="56" s="1"/>
  <c r="K55" i="56" s="1"/>
  <c r="L55" i="56" s="1"/>
  <c r="M55" i="56" s="1"/>
  <c r="N55" i="56" s="1"/>
  <c r="O55" i="56" s="1"/>
  <c r="E57" i="56"/>
  <c r="F57" i="56" s="1"/>
  <c r="G57" i="56" s="1"/>
  <c r="H57" i="56" s="1"/>
  <c r="I57" i="56" s="1"/>
  <c r="J57" i="56" s="1"/>
  <c r="K57" i="56" s="1"/>
  <c r="L57" i="56" s="1"/>
  <c r="M57" i="56" s="1"/>
  <c r="N57" i="56" s="1"/>
  <c r="O57" i="56" s="1"/>
  <c r="D57" i="56"/>
  <c r="F65" i="56"/>
  <c r="G65" i="56" s="1"/>
  <c r="H65" i="56" s="1"/>
  <c r="I65" i="56" s="1"/>
  <c r="J65" i="56" s="1"/>
  <c r="K65" i="56" s="1"/>
  <c r="L65" i="56" s="1"/>
  <c r="M65" i="56" s="1"/>
  <c r="N65" i="56" s="1"/>
  <c r="O65" i="56" s="1"/>
  <c r="C66" i="56"/>
  <c r="D71" i="56"/>
  <c r="E71" i="56" s="1"/>
  <c r="D79" i="56"/>
  <c r="E79" i="56" s="1"/>
  <c r="F79" i="56" s="1"/>
  <c r="G79" i="56" s="1"/>
  <c r="H79" i="56" s="1"/>
  <c r="I79" i="56" s="1"/>
  <c r="J79" i="56" s="1"/>
  <c r="K79" i="56" s="1"/>
  <c r="L79" i="56" s="1"/>
  <c r="M79" i="56" s="1"/>
  <c r="N79" i="56" s="1"/>
  <c r="O79" i="56" s="1"/>
  <c r="F87" i="56"/>
  <c r="G87" i="56" s="1"/>
  <c r="H87" i="56" s="1"/>
  <c r="I87" i="56" s="1"/>
  <c r="J87" i="56" s="1"/>
  <c r="K87" i="56" s="1"/>
  <c r="L87" i="56" s="1"/>
  <c r="M87" i="56" s="1"/>
  <c r="N87" i="56" s="1"/>
  <c r="O87" i="56" s="1"/>
  <c r="P87" i="56" s="1"/>
  <c r="C88" i="56"/>
  <c r="D93" i="56"/>
  <c r="E93" i="56" s="1"/>
  <c r="F93" i="56" s="1"/>
  <c r="G93" i="56" s="1"/>
  <c r="H93" i="56" s="1"/>
  <c r="I93" i="56" s="1"/>
  <c r="J93" i="56" s="1"/>
  <c r="K93" i="56" s="1"/>
  <c r="L93" i="56" s="1"/>
  <c r="M93" i="56" s="1"/>
  <c r="N93" i="56" s="1"/>
  <c r="O93" i="56" s="1"/>
  <c r="D52" i="56"/>
  <c r="E52" i="56" s="1"/>
  <c r="F52" i="56" s="1"/>
  <c r="G52" i="56" s="1"/>
  <c r="H52" i="56" s="1"/>
  <c r="I52" i="56" s="1"/>
  <c r="J52" i="56" s="1"/>
  <c r="K52" i="56" s="1"/>
  <c r="L52" i="56" s="1"/>
  <c r="M52" i="56" s="1"/>
  <c r="N52" i="56" s="1"/>
  <c r="O52" i="56" s="1"/>
  <c r="D56" i="56"/>
  <c r="E56" i="56" s="1"/>
  <c r="F56" i="56" s="1"/>
  <c r="G56" i="56" s="1"/>
  <c r="H56" i="56" s="1"/>
  <c r="I56" i="56" s="1"/>
  <c r="J56" i="56" s="1"/>
  <c r="K56" i="56" s="1"/>
  <c r="L56" i="56" s="1"/>
  <c r="M56" i="56" s="1"/>
  <c r="N56" i="56" s="1"/>
  <c r="O56" i="56" s="1"/>
  <c r="P64" i="56" l="1"/>
  <c r="Q63" i="56"/>
  <c r="P76" i="56"/>
  <c r="Q75" i="56"/>
  <c r="Q5" i="56"/>
  <c r="P6" i="56"/>
  <c r="P88" i="56"/>
  <c r="Q87" i="56"/>
  <c r="Q51" i="56"/>
  <c r="P52" i="56"/>
  <c r="E66" i="56"/>
  <c r="F66" i="56" s="1"/>
  <c r="G66" i="56" s="1"/>
  <c r="H66" i="56" s="1"/>
  <c r="I66" i="56" s="1"/>
  <c r="J66" i="56" s="1"/>
  <c r="K66" i="56" s="1"/>
  <c r="L66" i="56" s="1"/>
  <c r="M66" i="56" s="1"/>
  <c r="N66" i="56" s="1"/>
  <c r="O66" i="56" s="1"/>
  <c r="D77" i="56"/>
  <c r="E77" i="56" s="1"/>
  <c r="F77" i="56" s="1"/>
  <c r="G77" i="56" s="1"/>
  <c r="H77" i="56" s="1"/>
  <c r="I77" i="56" s="1"/>
  <c r="J77" i="56" s="1"/>
  <c r="K77" i="56" s="1"/>
  <c r="L77" i="56" s="1"/>
  <c r="M77" i="56" s="1"/>
  <c r="N77" i="56" s="1"/>
  <c r="O77" i="56" s="1"/>
  <c r="D92" i="56"/>
  <c r="F53" i="56"/>
  <c r="G53" i="56" s="1"/>
  <c r="H53" i="56" s="1"/>
  <c r="I53" i="56" s="1"/>
  <c r="J53" i="56" s="1"/>
  <c r="K53" i="56" s="1"/>
  <c r="L53" i="56" s="1"/>
  <c r="M53" i="56" s="1"/>
  <c r="N53" i="56" s="1"/>
  <c r="O53" i="56" s="1"/>
  <c r="P43" i="56"/>
  <c r="Q42" i="56"/>
  <c r="D48" i="56"/>
  <c r="E48" i="56" s="1"/>
  <c r="F48" i="56" s="1"/>
  <c r="G48" i="56" s="1"/>
  <c r="H48" i="56" s="1"/>
  <c r="I48" i="56" s="1"/>
  <c r="J48" i="56" s="1"/>
  <c r="K48" i="56" s="1"/>
  <c r="L48" i="56" s="1"/>
  <c r="M48" i="56" s="1"/>
  <c r="N48" i="56" s="1"/>
  <c r="O48" i="56" s="1"/>
  <c r="E92" i="56"/>
  <c r="F92" i="56" s="1"/>
  <c r="G92" i="56" s="1"/>
  <c r="H92" i="56" s="1"/>
  <c r="I92" i="56" s="1"/>
  <c r="J92" i="56" s="1"/>
  <c r="K92" i="56" s="1"/>
  <c r="L92" i="56" s="1"/>
  <c r="M92" i="56" s="1"/>
  <c r="N92" i="56" s="1"/>
  <c r="O92" i="56" s="1"/>
  <c r="P19" i="56"/>
  <c r="Q18" i="56"/>
  <c r="D88" i="56"/>
  <c r="E88" i="56" s="1"/>
  <c r="F88" i="56" s="1"/>
  <c r="G88" i="56" s="1"/>
  <c r="H88" i="56" s="1"/>
  <c r="I88" i="56" s="1"/>
  <c r="J88" i="56" s="1"/>
  <c r="K88" i="56" s="1"/>
  <c r="L88" i="56" s="1"/>
  <c r="M88" i="56" s="1"/>
  <c r="N88" i="56" s="1"/>
  <c r="O88" i="56" s="1"/>
  <c r="F59" i="56"/>
  <c r="G59" i="56" s="1"/>
  <c r="H59" i="56" s="1"/>
  <c r="I59" i="56" s="1"/>
  <c r="J59" i="56" s="1"/>
  <c r="K59" i="56" s="1"/>
  <c r="L59" i="56" s="1"/>
  <c r="M59" i="56" s="1"/>
  <c r="N59" i="56" s="1"/>
  <c r="O59" i="56" s="1"/>
  <c r="E81" i="56"/>
  <c r="F81" i="56" s="1"/>
  <c r="G81" i="56" s="1"/>
  <c r="H81" i="56" s="1"/>
  <c r="I81" i="56" s="1"/>
  <c r="J81" i="56" s="1"/>
  <c r="K81" i="56" s="1"/>
  <c r="L81" i="56" s="1"/>
  <c r="M81" i="56" s="1"/>
  <c r="N81" i="56" s="1"/>
  <c r="O81" i="56" s="1"/>
  <c r="D68" i="56"/>
  <c r="E68" i="56" s="1"/>
  <c r="F68" i="56" s="1"/>
  <c r="G68" i="56" s="1"/>
  <c r="H68" i="56" s="1"/>
  <c r="I68" i="56" s="1"/>
  <c r="J68" i="56" s="1"/>
  <c r="K68" i="56" s="1"/>
  <c r="L68" i="56" s="1"/>
  <c r="M68" i="56" s="1"/>
  <c r="N68" i="56" s="1"/>
  <c r="O68" i="56" s="1"/>
  <c r="F44" i="56"/>
  <c r="G44" i="56" s="1"/>
  <c r="H44" i="56" s="1"/>
  <c r="I44" i="56" s="1"/>
  <c r="J44" i="56" s="1"/>
  <c r="K44" i="56" s="1"/>
  <c r="L44" i="56" s="1"/>
  <c r="M44" i="56" s="1"/>
  <c r="N44" i="56" s="1"/>
  <c r="O44" i="56" s="1"/>
  <c r="Q30" i="56"/>
  <c r="P31" i="56"/>
  <c r="P89" i="56" l="1"/>
  <c r="Q88" i="56"/>
  <c r="P44" i="56"/>
  <c r="Q43" i="56"/>
  <c r="Q31" i="56"/>
  <c r="P32" i="56"/>
  <c r="Q6" i="56"/>
  <c r="P7" i="56"/>
  <c r="P53" i="56"/>
  <c r="Q52" i="56"/>
  <c r="Q19" i="56"/>
  <c r="P20" i="56"/>
  <c r="P77" i="56"/>
  <c r="Q76" i="56"/>
  <c r="P65" i="56"/>
  <c r="Q64" i="56"/>
  <c r="P54" i="56" l="1"/>
  <c r="Q53" i="56"/>
  <c r="P90" i="56"/>
  <c r="Q89" i="56"/>
  <c r="P8" i="56"/>
  <c r="Q7" i="56"/>
  <c r="P33" i="56"/>
  <c r="Q32" i="56"/>
  <c r="Q20" i="56"/>
  <c r="P21" i="56"/>
  <c r="P66" i="56"/>
  <c r="Q65" i="56"/>
  <c r="P78" i="56"/>
  <c r="Q77" i="56"/>
  <c r="P45" i="56"/>
  <c r="Q44" i="56"/>
  <c r="P34" i="56" l="1"/>
  <c r="Q33" i="56"/>
  <c r="P79" i="56"/>
  <c r="Q78" i="56"/>
  <c r="Q8" i="56"/>
  <c r="P9" i="56"/>
  <c r="Q54" i="56"/>
  <c r="P55" i="56"/>
  <c r="P46" i="56"/>
  <c r="Q45" i="56"/>
  <c r="P67" i="56"/>
  <c r="Q66" i="56"/>
  <c r="P91" i="56"/>
  <c r="Q90" i="56"/>
  <c r="P22" i="56"/>
  <c r="Q21" i="56"/>
  <c r="Q34" i="56" l="1"/>
  <c r="P35" i="56"/>
  <c r="P56" i="56"/>
  <c r="Q55" i="56"/>
  <c r="P10" i="56"/>
  <c r="Q9" i="56"/>
  <c r="P92" i="56"/>
  <c r="Q91" i="56"/>
  <c r="Q46" i="56"/>
  <c r="P47" i="56"/>
  <c r="P23" i="56"/>
  <c r="Q22" i="56"/>
  <c r="P68" i="56"/>
  <c r="Q67" i="56"/>
  <c r="P80" i="56"/>
  <c r="Q79" i="56"/>
  <c r="P93" i="56" l="1"/>
  <c r="Q92" i="56"/>
  <c r="P69" i="56"/>
  <c r="Q68" i="56"/>
  <c r="P81" i="56"/>
  <c r="Q80" i="56"/>
  <c r="P11" i="56"/>
  <c r="Q10" i="56"/>
  <c r="Q23" i="56"/>
  <c r="P24" i="56"/>
  <c r="P57" i="56"/>
  <c r="Q56" i="56"/>
  <c r="P48" i="56"/>
  <c r="Q47" i="56"/>
  <c r="P36" i="56"/>
  <c r="Q35" i="56"/>
  <c r="Q11" i="56" l="1"/>
  <c r="P12" i="56"/>
  <c r="P49" i="56"/>
  <c r="Q49" i="56" s="1"/>
  <c r="Q48" i="56"/>
  <c r="P82" i="56"/>
  <c r="Q81" i="56"/>
  <c r="P94" i="56"/>
  <c r="Q93" i="56"/>
  <c r="P37" i="56"/>
  <c r="Q37" i="56" s="1"/>
  <c r="Q36" i="56"/>
  <c r="P58" i="56"/>
  <c r="Q57" i="56"/>
  <c r="P70" i="56"/>
  <c r="Q69" i="56"/>
  <c r="Q24" i="56"/>
  <c r="P25" i="56"/>
  <c r="Q25" i="56" s="1"/>
  <c r="P83" i="56" l="1"/>
  <c r="Q83" i="56" s="1"/>
  <c r="Q82" i="56"/>
  <c r="Q12" i="56"/>
  <c r="P13" i="56"/>
  <c r="Q13" i="56" s="1"/>
  <c r="P95" i="56"/>
  <c r="Q95" i="56" s="1"/>
  <c r="Q94" i="56"/>
  <c r="P71" i="56"/>
  <c r="Q71" i="56" s="1"/>
  <c r="Q70" i="56"/>
  <c r="P59" i="56"/>
  <c r="Q59" i="56" s="1"/>
  <c r="Q58" i="56"/>
</calcChain>
</file>

<file path=xl/sharedStrings.xml><?xml version="1.0" encoding="utf-8"?>
<sst xmlns="http://schemas.openxmlformats.org/spreadsheetml/2006/main" count="1719" uniqueCount="1524">
  <si>
    <t>(mac OR "mac OS" OR MACOS OR "OS X" OR OSX) AND C++</t>
  </si>
  <si>
    <t>Mac AND C++ AND (Objective-C OR ObjectiveC OR "objective C")</t>
  </si>
  <si>
    <t>c++ and Windows AND Compiler</t>
  </si>
  <si>
    <t>".net" AND ASP AND C# AND SQL</t>
  </si>
  <si>
    <t>(CRM OR CMS) AND C# AND ASP AND SQL</t>
  </si>
  <si>
    <t>("project manager" OR "Program Manager" OR "Product Manager")</t>
  </si>
  <si>
    <t>(Accenture OR "Booz Allen" OR BAH OR Deloitte OR "ernst &amp; Young" OR Fujitsu OR Hitachi OR KPMG OR McKinsey OR "Point B")</t>
  </si>
  <si>
    <t>("Prince Waterhouse" OR Slalom OR Sogeti OR Capgemini OR Avanade)</t>
  </si>
  <si>
    <t>("Six Sigma" OR "Black Belt" OR Lean OR PMP OR PMI OR CAPM OR PgMP OR CIPM)</t>
  </si>
  <si>
    <t>(GIS OR Geospatial) AND Solution AND SaaS</t>
  </si>
  <si>
    <t>(Spatial OR GIS OR Geospatial OR "Geographic Information Systems")</t>
  </si>
  <si>
    <t>Solution AND (Presales OR "pre-Sales" OR "pre Sales")</t>
  </si>
  <si>
    <t>HTML AND CSS AND XML AND HTTP AND (Javascript OR Jscript OR "Java Script")</t>
  </si>
  <si>
    <t>Corelogic OR DataQuick OR "Pitney Bowes" OR "Hanley Wood" OR Metrostudy OR Zillow OR Realtor.com OR Salesforce.com OR Salesforce OR Bing OR Google OR Realtytrac</t>
  </si>
  <si>
    <t>(Spatial OR GIS OR Geospatial OR "Geographic Information Systems") OR API</t>
  </si>
  <si>
    <t>("Price Waterhouse Cooper" OR PWC OR Bearingpoint OR KPMG OR Accenture OR "point B" OR "logic 2020" OR "Logic 20/20" OR "Ernst &amp; Young" OR CapGemini OR “Cap Gemini” OR “Bearing point” OR PointB OR Logic2020 OR Logic20/20 OR Anderson OR Deloitte)</t>
  </si>
  <si>
    <t xml:space="preserve"> ("Ernst &amp; Young" OR CapGemini OR “Cap Gemini” OR “Bearing point” OR PointB OR Logic2020 OR Logic20/20)</t>
  </si>
  <si>
    <t>("Price Waterhouse Cooper" OR PWC  OR "Price Waterhouse Coopers" OR KPMG OR Accenture OR "Ernst &amp; Young" OR CapGemini OR “Cap Gemini” OR Deloitte)</t>
  </si>
  <si>
    <t>(PM OR "Project Management" OR Consultant OR "Management Consultant" OR "Program Director" OR "Consulting Manager" OR Consulting OR Manager OR Director)</t>
  </si>
  <si>
    <t>("Consulting Manager" OR Consulting OR Manager OR Director OR Management)</t>
  </si>
  <si>
    <t>(Strategy OR Process OR Integration OR "Business Transformation")</t>
  </si>
  <si>
    <t>(UX OR "User Experience" OR "Human Factors")</t>
  </si>
  <si>
    <t>C AND Windows AND Driver</t>
  </si>
  <si>
    <t>C AND Windows AND (Driver OR Drivers OR "Device Driver")</t>
  </si>
  <si>
    <t>Wifi OR 802</t>
  </si>
  <si>
    <t>ASP AND ".net" And C#</t>
  </si>
  <si>
    <t>"Product Manager" AND (K-12 OR Education)</t>
  </si>
  <si>
    <t>(QA OR Test OR "Quality Assurance") AND Windows and Mac AND SQL</t>
  </si>
  <si>
    <t xml:space="preserve">"Project Manager" AND (agile or Scrum)  </t>
  </si>
  <si>
    <t>Architect AND ASP AND ".net" AND C#</t>
  </si>
  <si>
    <t>(Yardi OR "Tyler Technologies" OR Springbrook OR SeeClickFix OR Qscend OR Accela OR Magnet OR GovPartner OR eCivis OR HDL OR SmartGov OR PubWorks OR CRW OR RBF OR "asset Works" OR CitySourced OR Comcate OR CityMaps)</t>
  </si>
  <si>
    <t>(Yardi OR "Tyler Technologies" OR Springbrook OR SeeClickFix OR Qscend OR Accela OR Magnet)</t>
  </si>
  <si>
    <t>(GovPartner OR eCivis OR HDL OR SmartGov OR PubWorks OR CRW OR RBF)</t>
  </si>
  <si>
    <t>("asset Works" OR CitySourced OR Comcate OR CityMaps)</t>
  </si>
  <si>
    <t>(CivicPlus OR Visioninternet)</t>
  </si>
  <si>
    <t>(GeoCortex OR "Latitude Geographics" OR "Fortius One" OR Socrata OR SimpleGeo OR "Urban Mapping" OR GTG OR "Geographic Technologies Group")</t>
  </si>
  <si>
    <t>(GeoCortex OR "Latitude Geographics" OR "Fortius One" OR Socrata)</t>
  </si>
  <si>
    <t>(SimpleGeo OR "Urban Mapping" OR GTG OR "Geographic Technologies Group")</t>
  </si>
  <si>
    <t>Solution AND (SAAS OR "Software as a Service") AND (Sale OR Sales OR "BUsiness Development" OR presales OR paostsales OR "pre sales" OR "Post sles OR "Pre-Sales" OR "Post-Sales") AND (GIS OR Geospatial OR "Geographic Information Systems")</t>
  </si>
  <si>
    <t>Solution AND SAAS AND (Sale OR Sales OR presales OR postsales OR "pre sales" OR "Pre-Sales" OR "Post-Sales") AND (GIS OR Geospatial)</t>
  </si>
  <si>
    <t>(GIS OR Geospatial OR "Geographic Information Systems") AND (City OR State OR County OR Gov OR GOvernment)</t>
  </si>
  <si>
    <t>I-Phone OR "I Phone" OR Iphone OR IOS OR COCOA OR "Iphone OS"</t>
  </si>
  <si>
    <t>Developer OR Development OR Programmer OR programming OR WEB</t>
  </si>
  <si>
    <t>C++ AND Java AND (Scrum OR Agile) AND (Telephony OR VOIP OR "Unified COmmunication" OR CHat OR Email)</t>
  </si>
  <si>
    <t>(Android OR I-Phone OR "I Phone" OR Iphone OR IOS OR COCOA OR "Iphone OS" OR "Objective C" OR ObjuectiveC OR Objective-c)</t>
  </si>
  <si>
    <t>(Startup OR "Start up" OR Start-Up)</t>
  </si>
  <si>
    <t>Controller AND SEC AND Stock AND (GAAP OR "Generally accepted accounting principles ") AND (Startup OR "Start up" OR "start-up)</t>
  </si>
  <si>
    <t>Android AND (I-Phone OR "I Phone" OR Iphone OR IOS OR COCOA OR "Iphone OS" OR "Objective C" OR ObjuectiveC OR Objective-c)</t>
  </si>
  <si>
    <t>"unified communication" AND scalable AND distributed AND telephony</t>
  </si>
  <si>
    <t>Cisco OR Avaya OR Google OR Microsoft OR Nortel OR Siemens</t>
  </si>
  <si>
    <t>Manager OR Director</t>
  </si>
  <si>
    <t>("unified communication" OR Telephony OR "Call Control" OR "Instant Messaging" OR "Video Conferencing")</t>
  </si>
  <si>
    <t>("unified communication" OR Telephony OR "Call Control" OR "Instant Messaging" OR "Video Conferencing") AND MBA</t>
  </si>
  <si>
    <t>"product manager" or "product director" or "senior product manager" or "marketing manager"</t>
  </si>
  <si>
    <t>"ASP.Net" AND MVC AND C# AND ("front end" OR "Front-End" OR Frontend) AND ("Sql Server" OR Sqlserver OR "sql-Server")</t>
  </si>
  <si>
    <t>(C# OR JAVE OR J2EE) AND (rest OR Restful OR WebServices OR "Web Services") AND (Cloud OR SaaS OR "Software as a Service")</t>
  </si>
  <si>
    <t>(C# OR JAVE OR J2EE) AND (rest OR Restful) AND (Cloud OR SaaS OR "Software as a Service")</t>
  </si>
  <si>
    <t>(Google OR Facebook OR Salesforce OR Expedia OR Concur)</t>
  </si>
  <si>
    <t>groovy OR grails OR GOG OR gsp OR springsource</t>
  </si>
  <si>
    <t>(C# OR JAVa OR J2EE) AND PHP</t>
  </si>
  <si>
    <t>Hyper-V OR Hyperv OR "Hyper V" OR Cloud OR Azure OR Vmware OR "VM Ware"</t>
  </si>
  <si>
    <t>(C# AND ".net") AND (Hyper-V OR Hyperv OR "Hyper V" OR Vmware OR "VM Ware")</t>
  </si>
  <si>
    <t>(EVMS OR "Earned Value Management Systems")</t>
  </si>
  <si>
    <t xml:space="preserve">(DCMA OR "Defense Contract Management Agency" OR DCAA OR "Defense Contract Audit Agency") </t>
  </si>
  <si>
    <t>(SALE* OR "Business Development") AND (Staffing OR "Professional Servvices")</t>
  </si>
  <si>
    <t xml:space="preserve">(Javascript OR Jscript OR "Java Script") AND (Java OR C++ OR C# OR "Objective C" OR ObjectiveC OR  Objective-C) AND AJAX AND HTML AND SQL </t>
  </si>
  <si>
    <t xml:space="preserve">(salesforce.com OR Apex OR visualforce) AND (Javascript OR Jscript OR "Java Script") AND (Java OR C++ OR C# OR "Objective C" OR ObjectiveC OR  Objective-C) AND AJAX AND SQL </t>
  </si>
  <si>
    <t>(ASP AND C# AND SQL AND Ajax AND "web Services" )</t>
  </si>
  <si>
    <t>Application AND Linux AND Sql</t>
  </si>
  <si>
    <t>Virtualization AND VMWare AND Unix</t>
  </si>
  <si>
    <t>("Web Services" OR Webservices OR SOA) AND (REST OR Soap) AND HTTP AND (Java OR C#) AND SQL</t>
  </si>
  <si>
    <t>Front AND  (Javascript OR Jscript OR "Java Script") AND AJAX</t>
  </si>
  <si>
    <t>(GUI OR "Graphical User Interface" OR UI OR "User Interace" OR UserInterface)</t>
  </si>
  <si>
    <t>(PHP AND Mysql)</t>
  </si>
  <si>
    <t>Android OR I-Phone OR "I Phone" OR Iphone OR IOS OR COCOA OR "Iphone OS"</t>
  </si>
  <si>
    <t>Android OR (Iphone OR IOS OR COCOA OR "Iphone OS")</t>
  </si>
  <si>
    <t>(developer OR Development OR Programmer OR Programming OR Architect OR Mobile)</t>
  </si>
  <si>
    <t>(UI OR "User Interace" OR UserInterface)</t>
  </si>
  <si>
    <t xml:space="preserve"> (Javascript OR Jscript OR "Java Script")</t>
  </si>
  <si>
    <t>Java AND SQL AND (Hadoop OR Hive OR Pig OR Hbase OR MapReduce OR "map Reduce" OR BigData OR "Big data")</t>
  </si>
  <si>
    <t>("Network Security" OR Security) AND ("Cisco Certified Network Administrator" OR CCNA OR "Cisco Certified Network Professional" OR CCNP OR CCNPSEC OR "Cisco Certified Design Professional " OR CCDP)</t>
  </si>
  <si>
    <t>("Computer Information Systems Security Professional" OR CISSP OR "Certified Systems Information Auditor" OR CISA)</t>
  </si>
  <si>
    <t>Test And Automation</t>
  </si>
  <si>
    <t>Linux AND Python</t>
  </si>
  <si>
    <t>(SAN OR Storage) AND (Bash OR Shell OR JCL OR Javascript OR Jscript OR "Java Script" OR Perl OR PHP OR Python OR XSL OR Korn* OR Born*)</t>
  </si>
  <si>
    <t>(Bash OR Shell OR JCL OR Javascript OR Jscript OR "Java Script" OR Perl OR PHP OR Python OR XSL)</t>
  </si>
  <si>
    <t>".net" AND C# AND "Sql Server" And "Visual Studio"</t>
  </si>
  <si>
    <t>SQL AND C++ AND ("multi-threading" OR "multi threading" OR multithreading)</t>
  </si>
  <si>
    <t>(developer OR Development OR Programmer OR Programming)</t>
  </si>
  <si>
    <t>(Poly OR Polygraph OPR FSP OR "Full Scope Poly" OR "Full scope Polygraph")</t>
  </si>
  <si>
    <t>(Test* OR QA OR "quallity Assurance") AND (Selenium OR Watir OR Capybara OR Jasmine) AND (Jmeter OR Loadrunner OR benerator OR CLIF OR ContiPerf OR Curl-Loader OR D-ITG OR Deluge OR "Performance Test*")</t>
  </si>
  <si>
    <t>(SDET OR “Software Design Engineer in Test” OR “Software Developer in Test” OR “Software Development Engineer in Test”)</t>
  </si>
  <si>
    <t>Test OR QA OR SDET OR STE OR tester OR Testing</t>
  </si>
  <si>
    <t>(developer OR Developing  OR Programmer OR Programming OR Development OR Engineer)</t>
  </si>
  <si>
    <t>("Ruby on Rails" OR Ruby) AND (Java OR C++ OR C#) AND (Rest OR Soap OR XML)</t>
  </si>
  <si>
    <t>(Javascript OR Jscript OR "Java Script") AND (HTML5 OR "HTML 5") AND (CSS OR "cascading Style Sheet*")</t>
  </si>
  <si>
    <t>(Javascript OR Jscript OR "Java Script") AND (CSS OR "cascading Style Sheet*")</t>
  </si>
  <si>
    <t>sales OR Sale OR "Business Development" OR Account</t>
  </si>
  <si>
    <t>(FSP OR Fullscope OR "Full Scope" OR "TS/SCI FSP" OR Poly OR Polygraph)</t>
  </si>
  <si>
    <t>(TS/SCI OR "Top Secret/SCI")</t>
  </si>
  <si>
    <t>("Ft Meade" OR NSA OR fbi or cia or Langley OR "Fort Meade")</t>
  </si>
  <si>
    <t>US citizen, all family members US citizens, all household members us citizens</t>
  </si>
  <si>
    <t>secret</t>
  </si>
  <si>
    <t>("Poly* " OR "Lifestyle " OR "Full-Scope " OR "FullScope " OR "Full Scope " OR "ISSA " OR "FSP " OR "FS " OR "Ft Meade" OR "Ft Meade" OR "Fort Meade" OR "NSA" OR "Langley" OR "CIA" OR "McLean" OR "Reston" OR "FBI")</t>
  </si>
  <si>
    <t>("full * poly" OR "full * polygraph" OR "scope * poly*" OR "scope * polygraph" OR FSP)</t>
  </si>
  <si>
    <t>("full scope poly" OR "full scope polygraph" OR "fullscope poly" OR "fullscope  polygraph" OR "full-scope poly" OR "full-scope polygraph" OR “FSP” OR Poly OR Polygraph)</t>
  </si>
  <si>
    <t xml:space="preserve">(inurl:resume | inurl:cv | inurl:Vitae | intitle:resume | intitle:cv | intitle:Vitae |insubject:resume | insubject:cv | insubject:Vitae) </t>
  </si>
  <si>
    <t>(Java OR C++ OR VB OR "Visual Basic")</t>
  </si>
  <si>
    <t>Unix AND (Linux OR QIRX OR AIX) AND (Perl OR Korn OR "C Shell")</t>
  </si>
  <si>
    <t>Java AND (OID OR OV OR OAM OR OIF OR OIM)</t>
  </si>
  <si>
    <t>"Systems  Administrator"</t>
  </si>
  <si>
    <t>and ("Computer Sciences Corporation " OR CSC OR NG OR "Northrop Grumman")</t>
  </si>
  <si>
    <t>("Nuclear Weapons" OR "Nuclear Weapon" OR "Strategic Weapons" OR "Strategic Weapon") AND (Logistic OR Logistics OR Test) AND Clearance AND ("air Force" OR USAF OR "U.S.A.F." OR AFB)</t>
  </si>
  <si>
    <t>"configuration management" AND (ClearCase OR Razor OR TeamWare) AND Agile</t>
  </si>
  <si>
    <t>Network AND (Cisco OR IOS) AND Routing AND Ethernet</t>
  </si>
  <si>
    <t>"Systems Engineer" AND (Solaris AND Linux)</t>
  </si>
  <si>
    <t>JAVA OR  C++ OR C OR COBRA OR J2EE OR Perl OR JavaScript</t>
  </si>
  <si>
    <t>Linux AND Engineer And Network</t>
  </si>
  <si>
    <t>SIGINT AND Deployment</t>
  </si>
  <si>
    <t>Linux AND ARM AND Embedded</t>
  </si>
  <si>
    <t>Network AND (Line OR Implement OR installation OR Field) AND ("full scope poly" OR "full scope polygraph" OR "fullscope poly" OR "fullscope  polygraph" OR "full-scope poly" OR "full-scope  polygraph" OR “FSP”)</t>
  </si>
  <si>
    <t>Java OR J2EE OR C++</t>
  </si>
  <si>
    <t>"Network Engineer" OR (Network AND Architect) AND (Linux OR Unix OR Windows)</t>
  </si>
  <si>
    <t>(Java OR I2EE) AND AJAX AND HTML</t>
  </si>
  <si>
    <t>(Linux OR Redhat OR "Red Hat" OR Fedora) AND (Administrator or Administration)</t>
  </si>
  <si>
    <t>Naymz.com [search keywords and job titles]</t>
  </si>
  <si>
    <t>(ENTER KEYWORDS) (ENTER JOB TITLE) site:www.naymz.com inurl:search "United States"</t>
  </si>
  <si>
    <t>Spoke [search professional profiles and skill sets]</t>
  </si>
  <si>
    <t>site:spoke.com ENTER KEYWORDS (inurl:info OR intitle:"professional profile") intext:"professional profile"</t>
  </si>
  <si>
    <t>Zoominfo [search web resources, profile skill sets]</t>
  </si>
  <si>
    <t>site:zoominfo.com intitle:"business people" ENTER KEYWORD SKILL LOCATION</t>
  </si>
  <si>
    <t>Find patents and trdemarks [releases, patents,trademarks,R&amp;D]</t>
  </si>
  <si>
    <t>KEYWORD inurl:patent OR intitle:patent OR inurl:trademark OR intitle:trademark OR site:www.freepatentsonline.com</t>
  </si>
  <si>
    <t>Plaxo [search profile keywords and location]</t>
  </si>
  <si>
    <t>site:plaxo.com ENTER KEYWORD LOCATION (intitle:profile OR inurl:profile) -intitle:sign -inurl:public</t>
  </si>
  <si>
    <t>Hi5 [search location and keywords]</t>
  </si>
  <si>
    <t>site:hi5.com KEYWORD LOCATION -intitle:who -intitle:blog -intitle:groups -intitle:video</t>
  </si>
  <si>
    <t>pipl [search job titles and profiles]</t>
  </si>
  <si>
    <t>site:pipl.com "JOB TITLE" KEYWORD LOCATION (inurl:people OR intitle:profile) -jobs</t>
  </si>
  <si>
    <t>About the Company [About, Contacts, Emails, Profiles]</t>
  </si>
  <si>
    <t>KEYWORD (intitle:about OR inurl:about OR intitle:aboutus OR inurl:aboutus OR intitle:profile OR inurl:profile)</t>
  </si>
  <si>
    <t>Basic Company Search [all 3:LinkedIn, Hoovers, Zoominfo]</t>
  </si>
  <si>
    <t>KEYWORD (site:linkedin.com OR site:hoovers.com OR site:jigsaw.com OR site:zoominfo.com) -(-inurl:find OR -intitle:"linkedin directory" -inurl:dir)</t>
  </si>
  <si>
    <t>Basic Company Search [all 3:Amazon,S</t>
  </si>
  <si>
    <t>poke,Jobster]</t>
  </si>
  <si>
    <t>KEYWORD site:spoke.com OR site:amazon.com OR site:jobster.com</t>
  </si>
  <si>
    <t>Company job opening search [job board search]</t>
  </si>
  <si>
    <t>KEYWORD (site:indeed.com OR site:simplyhired.com OR site:jobster.com OR site:careerbuilder.com OR site:dice.com OR site:monster.com OR site:hotjobs.yahoo.com OR site:careerjet.com OR intitle:jobs OR intitle:job )</t>
  </si>
  <si>
    <t>OpenWeb Company search [blogs,forums,conferences,meetings, etc.]</t>
  </si>
  <si>
    <t>KEYWORD (blog OR blogs OR archives OR posted OR tags OR forum OR article OR company OR conference OR rss OR feed OR event OR ~meeting)</t>
  </si>
  <si>
    <t>Find Company Press Releases [current events,</t>
  </si>
  <si>
    <t>news, updates]</t>
  </si>
  <si>
    <t>KEYWORD (intitle:press OR intext:press OR inurl:press OR "press release" OR "press contact" OR magazine)</t>
  </si>
  <si>
    <t>Management and Board of Director</t>
  </si>
  <si>
    <t>[board member, investors, share holders etc.]</t>
  </si>
  <si>
    <t>KEYWORD (intitle:"board of directors" OR intitle:"board members" OR inurl:investors OR intitle:investors OR intitle:"share holders" OR inurl:"share holders" OR founder OR CEO OR "chief executive officer")</t>
  </si>
  <si>
    <t>Search company domains</t>
  </si>
  <si>
    <t>[search for @company.com title &amp; location]</t>
  </si>
  <si>
    <t>mailto=*=merck.com OR email=*=@merck.com senior.auditor (atlanta OR georgia OR ga)</t>
  </si>
  <si>
    <t>Mailto: Search [Search mailto:syntax for</t>
  </si>
  <si>
    <t>names title, location]</t>
  </si>
  <si>
    <t>Mailto: "@merck.com" (philadelphia | wayne) Vice OR VP 212</t>
  </si>
  <si>
    <t>Searching for experience</t>
  </si>
  <si>
    <t>(my OR I) (experience OR “have worked with”) (technoloy 1 OR technology 2)</t>
  </si>
  <si>
    <t>LinkedIn Email Search</t>
  </si>
  <si>
    <t>(ENTER SKILL SET 1 | ENTER SKILL SET 2) intitle:"index.of" directory parent ~resume -sample</t>
  </si>
  <si>
    <t>Pinterest Search</t>
  </si>
  <si>
    <t>site:pinterest.com software developer | architect | programmer "san francisco"</t>
  </si>
  <si>
    <t>Google Plus Search</t>
  </si>
  <si>
    <t>site:plus.google.com architect | developer | “lived * San Fran” her | she (coder | code)</t>
  </si>
  <si>
    <t>Searching for companies worked at</t>
  </si>
  <si>
    <t>(I OR My) (Have OR had) (worked OR work) (for OR with OR at) (Microsoft OR Salesforce)</t>
  </si>
  <si>
    <t>("ENTER KEYWORD 1" | ENTER KEYWORD 2 | ENTER KEYWROD 3) (inurl:list | inurl:~members |</t>
  </si>
  <si>
    <t>List Searching [be sure to change variables and</t>
  </si>
  <si>
    <t>list searching terms]</t>
  </si>
  <si>
    <t>("ENTER KEYWORD 1" | ENTER KEYWORD 2 | ENTER KEYWROD 3) (inurl:list | inurl:~members | inurl:directory | intitle:list | intitle:~members | intitle:~directory | inurl:staff | inurl:association | inurl:board | inurl:committee | intitle:association | intitle:board | intitle:committee | intitle:staff) (email | contact) ext:xls</t>
  </si>
  <si>
    <t>List Search [members, attendee, participants]</t>
  </si>
  <si>
    <t>(ENTER NAME | TITLE | COMPANY) (member | attend | conference | participate) (ext:xls OR ext:PDF)</t>
  </si>
  <si>
    <t>List Search [List Name Title Company Email]</t>
  </si>
  <si>
    <t>ENTER JOB TITLE (ENTER KEYWORD 1 | ENTER KEYWORD 2) list name title email company (ext:xls OR ext:PDF) -form -application</t>
  </si>
  <si>
    <t>List Search [Resume Directory Searching]</t>
  </si>
  <si>
    <t>site:facebook.com/profile developer</t>
  </si>
  <si>
    <t>Github Profiles</t>
  </si>
  <si>
    <r>
      <t>Profiles</t>
    </r>
    <r>
      <rPr>
        <sz val="11"/>
        <color theme="1"/>
        <rFont val="Arial"/>
        <family val="2"/>
      </rPr>
      <t>: [ site:github.com "joined on" "public activity" -tab.activity ]</t>
    </r>
  </si>
  <si>
    <r>
      <t>Profiles with </t>
    </r>
    <r>
      <rPr>
        <b/>
        <sz val="11"/>
        <color theme="1"/>
        <rFont val="Arial"/>
        <family val="2"/>
      </rPr>
      <t>location</t>
    </r>
    <r>
      <rPr>
        <sz val="11"/>
        <color theme="1"/>
        <rFont val="Arial"/>
        <family val="2"/>
      </rPr>
      <t>: [ site:github.com "san francisco" "joined on" "public activity" -tab.activity ]</t>
    </r>
  </si>
  <si>
    <r>
      <t>Profiles with </t>
    </r>
    <r>
      <rPr>
        <b/>
        <sz val="11"/>
        <color theme="1"/>
        <rFont val="Arial"/>
        <family val="2"/>
      </rPr>
      <t>above + key terms</t>
    </r>
    <r>
      <rPr>
        <sz val="11"/>
        <color theme="1"/>
        <rFont val="Arial"/>
        <family val="2"/>
      </rPr>
      <t>: [ site:github.com (ios | android) "joined on" "public activity" -tab.activity ]</t>
    </r>
  </si>
  <si>
    <r>
      <t>Profiles with </t>
    </r>
    <r>
      <rPr>
        <b/>
        <sz val="11"/>
        <color theme="1"/>
        <rFont val="Arial"/>
        <family val="2"/>
      </rPr>
      <t>above + followers | starred count</t>
    </r>
    <r>
      <rPr>
        <sz val="11"/>
        <color theme="1"/>
        <rFont val="Arial"/>
        <family val="2"/>
      </rPr>
      <t>: [ site:github.com ("50..250 followers" | "100..500 starred") (ios | android) "joined on" -tab.activity ]</t>
    </r>
  </si>
  <si>
    <r>
      <t>You can also expand your search by removing [ </t>
    </r>
    <r>
      <rPr>
        <b/>
        <sz val="11"/>
        <color theme="1"/>
        <rFont val="Arial"/>
        <family val="2"/>
      </rPr>
      <t>-tab.activity</t>
    </r>
    <r>
      <rPr>
        <sz val="11"/>
        <color theme="1"/>
        <rFont val="Arial"/>
        <family val="2"/>
      </rPr>
      <t> ] in any of the strings examples above. Or target the activity page with [ </t>
    </r>
    <r>
      <rPr>
        <b/>
        <sz val="11"/>
        <color theme="1"/>
        <rFont val="Arial"/>
        <family val="2"/>
      </rPr>
      <t>tab.activity</t>
    </r>
    <r>
      <rPr>
        <sz val="11"/>
        <color theme="1"/>
        <rFont val="Arial"/>
        <family val="2"/>
      </rPr>
      <t> ]</t>
    </r>
  </si>
  <si>
    <r>
      <t>Additionally, you can include </t>
    </r>
    <r>
      <rPr>
        <b/>
        <sz val="11"/>
        <color theme="1"/>
        <rFont val="Arial"/>
        <family val="2"/>
      </rPr>
      <t>“email *”</t>
    </r>
    <r>
      <rPr>
        <sz val="11"/>
        <color theme="1"/>
        <rFont val="Arial"/>
        <family val="2"/>
      </rPr>
      <t> in your search string to return profiles that contain an email address in them, however email addresses are obfuscated and the returned results may include some noise if the term </t>
    </r>
    <r>
      <rPr>
        <b/>
        <sz val="11"/>
        <color theme="1"/>
        <rFont val="Arial"/>
        <family val="2"/>
      </rPr>
      <t>email</t>
    </r>
    <r>
      <rPr>
        <sz val="11"/>
        <color theme="1"/>
        <rFont val="Arial"/>
        <family val="2"/>
      </rPr>
      <t> is used elsewhere in the users profile.</t>
    </r>
  </si>
  <si>
    <r>
      <t>Narrow results by when a user joined: By year </t>
    </r>
    <r>
      <rPr>
        <b/>
        <sz val="11"/>
        <color theme="1"/>
        <rFont val="Arial"/>
        <family val="2"/>
      </rPr>
      <t>“joined on * 2009″</t>
    </r>
    <r>
      <rPr>
        <sz val="11"/>
        <color theme="1"/>
        <rFont val="Arial"/>
        <family val="2"/>
      </rPr>
      <t>  or by month  </t>
    </r>
    <r>
      <rPr>
        <b/>
        <sz val="11"/>
        <color theme="1"/>
        <rFont val="Arial"/>
        <family val="2"/>
      </rPr>
      <t>“joined on mar *”</t>
    </r>
  </si>
  <si>
    <t>Github/Uploaded Resumes</t>
  </si>
  <si>
    <r>
      <t>Github Resumes</t>
    </r>
    <r>
      <rPr>
        <sz val="11"/>
        <color theme="1"/>
        <rFont val="Arial"/>
        <family val="2"/>
      </rPr>
      <t>: [ site:resume.github.com ]</t>
    </r>
  </si>
  <si>
    <r>
      <t>Uploaded Resumes</t>
    </r>
    <r>
      <rPr>
        <sz val="11"/>
        <color theme="1"/>
        <rFont val="Arial"/>
        <family val="2"/>
      </rPr>
      <t>: [ site:github.com (intitle:resume|cv|vitae | inurl:resume|cv|vitae) -inurl:https|format ]</t>
    </r>
  </si>
  <si>
    <r>
      <t>Uploaded Resumes 2</t>
    </r>
    <r>
      <rPr>
        <sz val="11"/>
        <color theme="1"/>
        <rFont val="Arial"/>
        <family val="2"/>
      </rPr>
      <t>: [ site:github.com (intitle:resume|cv|vitae | inurl:com/resume | inurl:com/cv | inurl:com/vitae) -inurl:https|format ]</t>
    </r>
  </si>
  <si>
    <t>Github Organizations</t>
  </si>
  <si>
    <r>
      <t>Organizations</t>
    </r>
    <r>
      <rPr>
        <sz val="11"/>
        <color theme="1"/>
        <rFont val="Arial"/>
        <family val="2"/>
      </rPr>
      <t>: [ site:github.com "joined on" "repositories * members" -tab.members ]</t>
    </r>
  </si>
  <si>
    <r>
      <t>Organization</t>
    </r>
    <r>
      <rPr>
        <b/>
        <sz val="11"/>
        <color theme="1"/>
        <rFont val="Arial"/>
        <family val="2"/>
      </rPr>
      <t> locations</t>
    </r>
    <r>
      <rPr>
        <sz val="11"/>
        <color theme="1"/>
        <rFont val="Arial"/>
        <family val="2"/>
      </rPr>
      <t>: [ site:github.com "san francisco" "tab.members" ]</t>
    </r>
  </si>
  <si>
    <r>
      <t>Organization</t>
    </r>
    <r>
      <rPr>
        <b/>
        <sz val="11"/>
        <color theme="1"/>
        <rFont val="Arial"/>
        <family val="2"/>
      </rPr>
      <t> members</t>
    </r>
    <r>
      <rPr>
        <sz val="11"/>
        <color theme="1"/>
        <rFont val="Arial"/>
        <family val="2"/>
      </rPr>
      <t>: [ site:github.com inurl:tab.members ]</t>
    </r>
  </si>
  <si>
    <r>
      <t>Organizations </t>
    </r>
    <r>
      <rPr>
        <b/>
        <sz val="11"/>
        <color theme="1"/>
        <rFont val="Arial"/>
        <family val="2"/>
      </rPr>
      <t>+ member count</t>
    </r>
    <r>
      <rPr>
        <sz val="11"/>
        <color theme="1"/>
        <rFont val="Arial"/>
        <family val="2"/>
      </rPr>
      <t>: [ site:github.com "50..500 members" "tab.members" ]</t>
    </r>
  </si>
  <si>
    <r>
      <t>Organizations </t>
    </r>
    <r>
      <rPr>
        <b/>
        <sz val="11"/>
        <color theme="1"/>
        <rFont val="Arial"/>
        <family val="2"/>
      </rPr>
      <t>+ public repositories:</t>
    </r>
    <r>
      <rPr>
        <sz val="11"/>
        <color theme="1"/>
        <rFont val="Arial"/>
        <family val="2"/>
      </rPr>
      <t> [ site:github.com "1..100 public repos" "50..500 members" -tab.members ]</t>
    </r>
  </si>
  <si>
    <r>
      <t>Oranizations </t>
    </r>
    <r>
      <rPr>
        <b/>
        <sz val="11"/>
        <color theme="1"/>
        <rFont val="Arial"/>
        <family val="2"/>
      </rPr>
      <t>+ repositories OR members</t>
    </r>
    <r>
      <rPr>
        <sz val="11"/>
        <color theme="1"/>
        <rFont val="Arial"/>
        <family val="2"/>
      </rPr>
      <t>: [ site:github.com (50..500 "public repos" | "members") "tab.members" ]</t>
    </r>
  </si>
  <si>
    <t>Github Blogs/Personal Pages</t>
  </si>
  <si>
    <t>[ site:github.com (intitle:musings|blog) -inurl:https ]</t>
  </si>
  <si>
    <t>[ site:github.com (intitle:musings|blog | inurl:musings|blog) -inurl:https ]</t>
  </si>
  <si>
    <t>“have Her” OR “Have Him”</t>
  </si>
  <si>
    <t>site:plus.google.com inurl:about "android developer"</t>
  </si>
  <si>
    <t>contacts.google.com       to see lists of people in your circles to include possible emails.</t>
  </si>
  <si>
    <t>Boolean Strings by Keyword</t>
  </si>
  <si>
    <t>(app or apps or application)</t>
  </si>
  <si>
    <t>(“BA” or “business analyst” or “business analysis”)</t>
  </si>
  <si>
    <t>(“BI” or “business intelligence”)</t>
  </si>
  <si>
    <t>(“business analyst” or “business analysis”  or ba or ccba or cbap or “business systems analyst”)</t>
  </si>
  <si>
    <t>(LAMP or (linux and apache and mysql and (perl or php or python)</t>
  </si>
  <si>
    <t>(mobile or android or iphone or ios or blackberry)</t>
  </si>
  <si>
    <t>(network or system or os or nos or “operating systems”)</t>
  </si>
  <si>
    <t>(network or networking or system or systems or “operating systems” or “information systems”)</t>
  </si>
  <si>
    <t>(“oo” or “object oriented” or object-oriented or “OOP”)</t>
  </si>
  <si>
    <t>(“project manager” or “project management” or PMP)</t>
  </si>
  <si>
    <t>(“ui” or user-interface or “user interface”)</t>
  </si>
  <si>
    <t>(“ux” or user-experience or “user experience”)</t>
  </si>
  <si>
    <t>(Storage or SAN or NAS ) </t>
  </si>
  <si>
    <t>Boolean Strings by Job Title</t>
  </si>
  <si>
    <t>.Net Developer</t>
  </si>
  <si>
    <t>.Net and (VS or “Visual Studio”) and (VB or “Visual Basic” or VB.net) and (ASP or ASP.net) and (C# or C#.net ) and “SQL Server”</t>
  </si>
  <si>
    <t>Android Developer</t>
  </si>
  <si>
    <t>Android and SDK and Java </t>
  </si>
  <si>
    <t>Automation Tester</t>
  </si>
  <si>
    <t>(“qa” or “quality assurance” or “quality analyst” or “automation tester”) and (“cast” or “cste” or “cmst” or certified or certification)</t>
  </si>
  <si>
    <t>Business Intelligence Analyst</t>
  </si>
  <si>
    <t>(“Business Intelligence” or “BI”) and SQL and (SSIS or SSRS or SSAS or “integration services” or “reporting services” or “Analysis Services”) and (“Business Analysis” or “Business Analyst” or “System Analysis” or “System Analyst” or “Business System Analyst”)</t>
  </si>
  <si>
    <t>Database Administrator</t>
  </si>
  <si>
    <t>(“database administration” or “database administrator” or “DB Admin” or DBA) and “database design” and (SQL or “SQL Server”) and (SSIS or SSMS or SSRS or SSAS or “Analysis Services” or “Reporting Services”)</t>
  </si>
  <si>
    <t>Help Desk Support</t>
  </si>
  <si>
    <t>(helpdesk or support or technician or “help desk” or “service desk”) and (OSX or JDE or iSeries or virtual or virtualization or vmware) and (“AD” or “Active Directory”) and DHCP and DNS and (network or networking) and (switches or switching or routers or routing) and (firewalls or security)</t>
  </si>
  <si>
    <t>Information Security Manager</t>
  </si>
  <si>
    <t>“Information Security” and (“Project Manager” or “Project Management” or Leadership or Manager or PMP) and (forensic* or Security+ or CISSP or “security Standards” or “Certified Information Systems Security Professional” ) </t>
  </si>
  <si>
    <t>Linux Systems Administrator</t>
  </si>
  <si>
    <t>(Unix or Linux) and (RedHat or “Red Hat” or Centos or Debian) and (SMTP or DHCP or DNS or LDAP or NFS or SMTP or HTTP or SNMP) and (“Systems Administrator” or “System Administrator” or “Systems Administration” or “System Administration”)</t>
  </si>
  <si>
    <t>Mobile Applications Architect</t>
  </si>
  <si>
    <t>(ios or iphone or ipad or android) and (SDK or SDKs) and (Java or objective-c or “objective c” or C++) and (optimization or “web services” or UX or user-experience or “user experience” or “Mobile Applications” or “Mobile Developer”)</t>
  </si>
  <si>
    <t>OBIEE Architect</t>
  </si>
  <si>
    <t>(OBIEE or “Oracle Business Intelligence”) and (“DW” or “data warehouse” or “datat warehousing”) and (IBOTS or DAC or RPD or SME or OOTM or BIAPS or OBI or ETL or informatica)</t>
  </si>
  <si>
    <t>PHP Developer</t>
  </si>
  <si>
    <t>PHP and SQL and (PostgreSQL or “Pervasive SQL” or Intranet or Linux or Apache or Javascript or HTML or CSS)</t>
  </si>
  <si>
    <t>Project Manager</t>
  </si>
  <si>
    <t>Python Developer</t>
  </si>
  <si>
    <t>(programmer or developer or engineer) and python and (mysql or “my sql” or “my-sql”or postgresql) and (django or flask )</t>
  </si>
  <si>
    <t>Senior PHP Developer</t>
  </si>
  <si>
    <t>(programmer or developer or engineer) and “php” and “sql” and lamp and linux and apache and “javascript” and (jquery or memcache or “apc cache” or nosql or “no sql” or “no-sql” or analytical or analysis)</t>
  </si>
  <si>
    <t>SharePoint Developer</t>
  </si>
  <si>
    <t>(“SharePoint Designer” or “SharePoint Developer”) and (html or css or xsl or xslt or javascript or jquery or ajax) and .net and (asp.net or C# or vb.net) and (Silverlight or “SQL Server” or SSRS or SSAS or “reporting services” or “analysis services”)</t>
  </si>
  <si>
    <t>SQL Data Analyst</t>
  </si>
  <si>
    <t>(“dba” or “data analyst” or “database administrator”) and “sql server” and (“transact-sql” or “t-sql” or “tsql”) and (“stored procedures” or “ssis” or “ssas” or “ssrs” or analy or “data conversion” or query or queries or “data mining” or excel or pivot or vlookup or “v-lookup” or chart or graph or “ms office” or audit)</t>
  </si>
  <si>
    <t>Sr. Data Warehouse Architect &amp; Developer</t>
  </si>
  <si>
    <t>(architect or develop* or program* or engineer) and “sql server” and “data warehousing” and perl and (microstrategy or profiler or “data hygiene” or “etl” or computations or aggregations or analy* or quer* or index or design or deploy or test)</t>
  </si>
  <si>
    <t>Sr. Linux Administrator</t>
  </si>
  <si>
    <t>(“dba” or “database administrator” or “linux administrator”) and linux and apache and (redhat or fedora or centos) and vmware and (tomcat or mysql)</t>
  </si>
  <si>
    <t>Sr. Programmer – C++, Linux</t>
  </si>
  <si>
    <t>(programmer or engineer or developer) and (linux or unix) and (redhat or centos or fedora) and (“c” or “c++”) and sql and (perl or “php” or shell) and (postgre or analy or test or design or deploy or execute)</t>
  </si>
  <si>
    <t>User Experience Designer</t>
  </si>
  <si>
    <t>(“User Experience” or User-Experience or UX or “Human-Computer Interaction” or “Human Computer Interaction” or HCI) and CSS and HTML and JavaScript and (jQuery or user-centered or “graphic design” or “visual design”)</t>
  </si>
  <si>
    <t>Web Designer</t>
  </si>
  <si>
    <t>html and javascript and css and (photoshop or illustrator or adobe) and (flash or actionscript or macromedia) and (“Java Server Pages” or JSP or Java or “Active Server Pages” or ASP or “Google Web Toolkit” or XML or Oracle or IIS) and SQL</t>
  </si>
  <si>
    <t>Web Developer</t>
  </si>
  <si>
    <t>(html or html5) and (css3 or css) and javascript and (“Web Developer” or “Web Design” or xml or jquery or ajax)</t>
  </si>
  <si>
    <t>(“intitle:(resume OR cv OR vitae OR bio OR profile)” OR “inurl:(resume OR cv OR Bio OR profile)”) “(Architect OR Scientist OR Engineer)” Search enterprise Lucene "machine learning" (Solr OR Elasticsearch) –jobs</t>
  </si>
  <si>
    <t>(intitle:resume OR inurl:resume) search “machine learning” Solr Lucene ((Architect OR Scientist OR Engineer) NEAR Facebook OR Bing OR Google)</t>
  </si>
  <si>
    <t>site:sites.google.com ("resume" OR "cv" OR "vitae")</t>
  </si>
  <si>
    <t>site:careers.stackoverflow.com -jobs -inurl:company</t>
  </si>
  <si>
    <t>site:careers.stackoverflow.com c# (seattle | redmond | bellevue) -jobs -inurl:company</t>
  </si>
  <si>
    <t>site:http://careers.stackoverflow.com c# (seattle | redmond | bellevue) -jobs -inurl:company</t>
  </si>
  <si>
    <r>
      <t>Groups:</t>
    </r>
    <r>
      <rPr>
        <sz val="10.5"/>
        <color rgb="FF3A3F4E"/>
        <rFont val="Arial"/>
        <family val="2"/>
      </rPr>
      <t> [ site:meetup.com &lt;keyterms&gt; </t>
    </r>
    <r>
      <rPr>
        <b/>
        <sz val="10.5"/>
        <color rgb="FF3A3F4E"/>
        <rFont val="Arial"/>
        <family val="2"/>
      </rPr>
      <t>"meetups are scheduled"</t>
    </r>
    <r>
      <rPr>
        <sz val="10.5"/>
        <color rgb="FF3A3F4E"/>
        <rFont val="Arial"/>
        <family val="2"/>
      </rPr>
      <t> ]</t>
    </r>
  </si>
  <si>
    <r>
      <t>Groups +</t>
    </r>
    <r>
      <rPr>
        <b/>
        <sz val="10.5"/>
        <color rgb="FF3A3F4E"/>
        <rFont val="Arial"/>
        <family val="2"/>
      </rPr>
      <t> Location (State):</t>
    </r>
    <r>
      <rPr>
        <sz val="10.5"/>
        <color rgb="FF3A3F4E"/>
        <rFont val="Arial"/>
        <family val="2"/>
      </rPr>
      <t> [ site:meetup.com &lt;keyterms&gt; </t>
    </r>
    <r>
      <rPr>
        <b/>
        <sz val="10.5"/>
        <color rgb="FF3A3F4E"/>
        <rFont val="Arial"/>
        <family val="2"/>
      </rPr>
      <t>intitle:CA</t>
    </r>
    <r>
      <rPr>
        <sz val="10.5"/>
        <color rgb="FF3A3F4E"/>
        <rFont val="Arial"/>
        <family val="2"/>
      </rPr>
      <t> "meetups are scheduled" ]</t>
    </r>
  </si>
  <si>
    <r>
      <t>Groups +</t>
    </r>
    <r>
      <rPr>
        <b/>
        <sz val="10.5"/>
        <color rgb="FF3A3F4E"/>
        <rFont val="Arial"/>
        <family val="2"/>
      </rPr>
      <t> Location (City):</t>
    </r>
    <r>
      <rPr>
        <sz val="10.5"/>
        <color rgb="FF3A3F4E"/>
        <rFont val="Arial"/>
        <family val="2"/>
      </rPr>
      <t> [ site:meetup.com &lt;keyterms&gt; </t>
    </r>
    <r>
      <rPr>
        <b/>
        <sz val="10.5"/>
        <color rgb="FF3A3F4E"/>
        <rFont val="Arial"/>
        <family val="2"/>
      </rPr>
      <t>intitle:"san francisco"</t>
    </r>
    <r>
      <rPr>
        <sz val="10.5"/>
        <color rgb="FF3A3F4E"/>
        <rFont val="Arial"/>
        <family val="2"/>
      </rPr>
      <t> "meetups are scheduled" ]</t>
    </r>
  </si>
  <si>
    <r>
      <t>Example usage:</t>
    </r>
    <r>
      <rPr>
        <sz val="10.5"/>
        <color rgb="FF3A3F4E"/>
        <rFont val="Arial"/>
        <family val="2"/>
      </rPr>
      <t> [ site:meetup.com "mobile" (android | ios | objective-c | java) intitle:"san francisco" "meetups are scheduled" ]</t>
    </r>
  </si>
  <si>
    <r>
      <t>site:meetup.com/software/</t>
    </r>
    <r>
      <rPr>
        <b/>
        <sz val="10.5"/>
        <color rgb="FF3A3F4E"/>
        <rFont val="Arial"/>
        <family val="2"/>
      </rPr>
      <t>members</t>
    </r>
    <r>
      <rPr>
        <sz val="10.5"/>
        <color rgb="FF3A3F4E"/>
        <rFont val="Arial"/>
        <family val="2"/>
      </rPr>
      <t xml:space="preserve">/ </t>
    </r>
  </si>
  <si>
    <t>site:meetup.com/software/members/ (java | python | ruby)</t>
  </si>
  <si>
    <r>
      <t>site:meetup.com &lt;keyterms&gt; </t>
    </r>
    <r>
      <rPr>
        <b/>
        <sz val="10.5"/>
        <color rgb="FF3A3F4E"/>
        <rFont val="Arial"/>
        <family val="2"/>
      </rPr>
      <t>"member since"</t>
    </r>
    <r>
      <rPr>
        <sz val="10.5"/>
        <color rgb="FF3A3F4E"/>
        <rFont val="Arial"/>
        <family val="2"/>
      </rPr>
      <t> </t>
    </r>
  </si>
  <si>
    <r>
      <t>site:meetup.com &lt;keyterms&gt; </t>
    </r>
    <r>
      <rPr>
        <b/>
        <sz val="10.5"/>
        <color rgb="FF3A3F4E"/>
        <rFont val="Arial"/>
        <family val="2"/>
      </rPr>
      <t>94035..94615</t>
    </r>
    <r>
      <rPr>
        <sz val="10.5"/>
        <color rgb="FF3A3F4E"/>
        <rFont val="Arial"/>
        <family val="2"/>
      </rPr>
      <t> "member since" </t>
    </r>
  </si>
  <si>
    <r>
      <t>[ site:meetup.com &lt;keyterms&gt; </t>
    </r>
    <r>
      <rPr>
        <b/>
        <sz val="10.5"/>
        <color rgb="FF3A3F4E"/>
        <rFont val="Arial"/>
        <family val="2"/>
      </rPr>
      <t>intitle:"CA"</t>
    </r>
    <r>
      <rPr>
        <sz val="10.5"/>
        <color rgb="FF3A3F4E"/>
        <rFont val="Arial"/>
        <family val="2"/>
      </rPr>
      <t> "member since" </t>
    </r>
  </si>
  <si>
    <r>
      <t>site:meetup.com &lt;keyterms&gt; </t>
    </r>
    <r>
      <rPr>
        <b/>
        <sz val="10.5"/>
        <color rgb="FF3A3F4E"/>
        <rFont val="Arial"/>
        <family val="2"/>
      </rPr>
      <t>intitle:"san francisco"</t>
    </r>
    <r>
      <rPr>
        <sz val="10.5"/>
        <color rgb="FF3A3F4E"/>
        <rFont val="Arial"/>
        <family val="2"/>
      </rPr>
      <t> "member since" </t>
    </r>
  </si>
  <si>
    <r>
      <t>site:meetup.com &lt;keyterms&gt; "member since" </t>
    </r>
    <r>
      <rPr>
        <b/>
        <sz val="10.5"/>
        <color rgb="FF3A3F4E"/>
        <rFont val="Arial"/>
        <family val="2"/>
      </rPr>
      <t>"networks"</t>
    </r>
  </si>
  <si>
    <t>[ site:meetup.com "am a software engineer | developer" intitle:ca "member since" "networks"</t>
  </si>
  <si>
    <t>Meetup Groups (Custom Domains)</t>
  </si>
  <si>
    <r>
      <t>With “custom” domains, we have to include additional operators to target groups that are actually hosted on Meetup. You’ll see that [ </t>
    </r>
    <r>
      <rPr>
        <b/>
        <sz val="10.5"/>
        <color rgb="FF3A3F4E"/>
        <rFont val="Arial"/>
        <family val="2"/>
      </rPr>
      <t>-site:</t>
    </r>
    <r>
      <rPr>
        <sz val="10.5"/>
        <color rgb="FF3A3F4E"/>
        <rFont val="Arial"/>
        <family val="2"/>
      </rPr>
      <t>meetup.com ] is used to prevent groups hosted on the </t>
    </r>
    <r>
      <rPr>
        <b/>
        <sz val="10.5"/>
        <color rgb="FF3A3F4E"/>
        <rFont val="Arial"/>
        <family val="2"/>
      </rPr>
      <t>meetup.com</t>
    </r>
    <r>
      <rPr>
        <sz val="10.5"/>
        <color rgb="FF3A3F4E"/>
        <rFont val="Arial"/>
        <family val="2"/>
      </rPr>
      <t> domain from being included in the search results.</t>
    </r>
  </si>
  <si>
    <r>
      <t>Groups:</t>
    </r>
    <r>
      <rPr>
        <sz val="10.5"/>
        <color rgb="FF3A3F4E"/>
        <rFont val="Arial"/>
        <family val="2"/>
      </rPr>
      <t> [ -site:meetup.com &lt;keyterms&gt; intitle:meetup </t>
    </r>
    <r>
      <rPr>
        <b/>
        <sz val="10.5"/>
        <color rgb="FF3A3F4E"/>
        <rFont val="Arial"/>
        <family val="2"/>
      </rPr>
      <t>"meetups are scheduled"</t>
    </r>
    <r>
      <rPr>
        <sz val="10.5"/>
        <color rgb="FF3A3F4E"/>
        <rFont val="Arial"/>
        <family val="2"/>
      </rPr>
      <t> -page_start</t>
    </r>
  </si>
  <si>
    <t>-inurl:page|events|leaders|sort|true ]</t>
  </si>
  <si>
    <r>
      <t>Group +</t>
    </r>
    <r>
      <rPr>
        <b/>
        <sz val="10.5"/>
        <color rgb="FF3A3F4E"/>
        <rFont val="Arial"/>
        <family val="2"/>
      </rPr>
      <t> Location (Zip):</t>
    </r>
    <r>
      <rPr>
        <sz val="10.5"/>
        <color rgb="FF3A3F4E"/>
        <rFont val="Arial"/>
        <family val="2"/>
      </rPr>
      <t> [ -site:meetup.com &lt;keyterms&gt; </t>
    </r>
    <r>
      <rPr>
        <b/>
        <sz val="10.5"/>
        <color rgb="FF3A3F4E"/>
        <rFont val="Arial"/>
        <family val="2"/>
      </rPr>
      <t>94035..94615</t>
    </r>
    <r>
      <rPr>
        <sz val="10.5"/>
        <color rgb="FF3A3F4E"/>
        <rFont val="Arial"/>
        <family val="2"/>
      </rPr>
      <t> "meetups are scheduled"</t>
    </r>
  </si>
  <si>
    <t>-page_start -inurl:leaders|sort|true ]</t>
  </si>
  <si>
    <r>
      <t>Group +</t>
    </r>
    <r>
      <rPr>
        <b/>
        <sz val="10.5"/>
        <color rgb="FF3A3F4E"/>
        <rFont val="Arial"/>
        <family val="2"/>
      </rPr>
      <t> Location (State):</t>
    </r>
    <r>
      <rPr>
        <sz val="10.5"/>
        <color rgb="FF3A3F4E"/>
        <rFont val="Arial"/>
        <family val="2"/>
      </rPr>
      <t> [ -site:meetup.com &lt;keyterms&gt; </t>
    </r>
    <r>
      <rPr>
        <b/>
        <sz val="10.5"/>
        <color rgb="FF3A3F4E"/>
        <rFont val="Arial"/>
        <family val="2"/>
      </rPr>
      <t>intitle:CA</t>
    </r>
    <r>
      <rPr>
        <sz val="10.5"/>
        <color rgb="FF3A3F4E"/>
        <rFont val="Arial"/>
        <family val="2"/>
      </rPr>
      <t> "meetups are scheduled"</t>
    </r>
  </si>
  <si>
    <r>
      <t>Group +</t>
    </r>
    <r>
      <rPr>
        <b/>
        <sz val="10.5"/>
        <color rgb="FF3A3F4E"/>
        <rFont val="Arial"/>
        <family val="2"/>
      </rPr>
      <t> Location (City):</t>
    </r>
    <r>
      <rPr>
        <sz val="10.5"/>
        <color rgb="FF3A3F4E"/>
        <rFont val="Arial"/>
        <family val="2"/>
      </rPr>
      <t> [ -site:meetup.com &lt;keyterms&gt; </t>
    </r>
    <r>
      <rPr>
        <b/>
        <sz val="10.5"/>
        <color rgb="FF3A3F4E"/>
        <rFont val="Arial"/>
        <family val="2"/>
      </rPr>
      <t>intitle:"san francisco"</t>
    </r>
    <r>
      <rPr>
        <sz val="10.5"/>
        <color rgb="FF3A3F4E"/>
        <rFont val="Arial"/>
        <family val="2"/>
      </rPr>
      <t> "meetups are scheduled" -page_start -inurl:leaders|sort|true ]</t>
    </r>
  </si>
  <si>
    <r>
      <t>Example usage</t>
    </r>
    <r>
      <rPr>
        <sz val="10.5"/>
        <color rgb="FF3A3F4E"/>
        <rFont val="Arial"/>
        <family val="2"/>
      </rPr>
      <t>: [ -site:meetup.com software (developers | hackers | programmers) intitle:"CA" "meetups are scheduled" -page_start -inurl:page|events|leaders|sort|true ]</t>
    </r>
  </si>
  <si>
    <t>Meetup Member Profiles (Custom Domains)</t>
  </si>
  <si>
    <r>
      <t>Profile:</t>
    </r>
    <r>
      <rPr>
        <sz val="10.5"/>
        <color rgb="FF3A3F4E"/>
        <rFont val="Arial"/>
        <family val="2"/>
      </rPr>
      <t> [ -site:meetup.com &lt;keyterms&gt; (intitle:meetup inurl:members) -intitle:members "member since" ]</t>
    </r>
  </si>
  <si>
    <r>
      <t>Profile + </t>
    </r>
    <r>
      <rPr>
        <b/>
        <sz val="10.5"/>
        <color rgb="FF3A3F4E"/>
        <rFont val="Arial"/>
        <family val="2"/>
      </rPr>
      <t>Location (Zip): </t>
    </r>
    <r>
      <rPr>
        <sz val="10.5"/>
        <color rgb="FF3A3F4E"/>
        <rFont val="Arial"/>
        <family val="2"/>
      </rPr>
      <t>[ -site:meetup.com &lt;keyterms&gt; </t>
    </r>
    <r>
      <rPr>
        <b/>
        <sz val="10.5"/>
        <color rgb="FF3A3F4E"/>
        <rFont val="Arial"/>
        <family val="2"/>
      </rPr>
      <t>94035..94615</t>
    </r>
    <r>
      <rPr>
        <sz val="10.5"/>
        <color rgb="FF3A3F4E"/>
        <rFont val="Arial"/>
        <family val="2"/>
      </rPr>
      <t> (intitle:meetup inurl:members)</t>
    </r>
  </si>
  <si>
    <t>-intitle:members "member since" ]</t>
  </si>
  <si>
    <r>
      <t>Profile + </t>
    </r>
    <r>
      <rPr>
        <b/>
        <sz val="10.5"/>
        <color rgb="FF3A3F4E"/>
        <rFont val="Arial"/>
        <family val="2"/>
      </rPr>
      <t>Location (State): </t>
    </r>
    <r>
      <rPr>
        <sz val="10.5"/>
        <color rgb="FF3A3F4E"/>
        <rFont val="Arial"/>
        <family val="2"/>
      </rPr>
      <t>[ -site:meetup.com &lt;keyterms&gt; </t>
    </r>
    <r>
      <rPr>
        <b/>
        <sz val="10.5"/>
        <color rgb="FF3A3F4E"/>
        <rFont val="Arial"/>
        <family val="2"/>
      </rPr>
      <t>intitle:CA</t>
    </r>
    <r>
      <rPr>
        <sz val="10.5"/>
        <color rgb="FF3A3F4E"/>
        <rFont val="Arial"/>
        <family val="2"/>
      </rPr>
      <t> (intitle:meetup inurl:members)</t>
    </r>
  </si>
  <si>
    <r>
      <t>Profile + </t>
    </r>
    <r>
      <rPr>
        <b/>
        <sz val="10.5"/>
        <color rgb="FF3A3F4E"/>
        <rFont val="Arial"/>
        <family val="2"/>
      </rPr>
      <t>Location (City): </t>
    </r>
    <r>
      <rPr>
        <sz val="10.5"/>
        <color rgb="FF3A3F4E"/>
        <rFont val="Arial"/>
        <family val="2"/>
      </rPr>
      <t>[ -site:meetup.com &lt;keyterms&gt; </t>
    </r>
    <r>
      <rPr>
        <b/>
        <sz val="10.5"/>
        <color rgb="FF3A3F4E"/>
        <rFont val="Arial"/>
        <family val="2"/>
      </rPr>
      <t>intitle:"san francisco"</t>
    </r>
    <r>
      <rPr>
        <sz val="10.5"/>
        <color rgb="FF3A3F4E"/>
        <rFont val="Arial"/>
        <family val="2"/>
      </rPr>
      <t> (intitle:meetup inurl:members) -intitle:members "member since" ]</t>
    </r>
  </si>
  <si>
    <r>
      <t>Profile +</t>
    </r>
    <r>
      <rPr>
        <b/>
        <sz val="10.5"/>
        <color rgb="FF3A3F4E"/>
        <rFont val="Arial"/>
        <family val="2"/>
      </rPr>
      <t> Network(s):</t>
    </r>
    <r>
      <rPr>
        <sz val="10.5"/>
        <color rgb="FF3A3F4E"/>
        <rFont val="Arial"/>
        <family val="2"/>
      </rPr>
      <t> [ -site:meetup.com &lt;keyterms&gt; (intitle:meetup inurl:members)</t>
    </r>
  </si>
  <si>
    <r>
      <t>-intitle:members "member since" </t>
    </r>
    <r>
      <rPr>
        <b/>
        <sz val="10.5"/>
        <color rgb="FF3A3F4E"/>
        <rFont val="Arial"/>
        <family val="2"/>
      </rPr>
      <t>"networks"</t>
    </r>
    <r>
      <rPr>
        <sz val="10.5"/>
        <color rgb="FF3A3F4E"/>
        <rFont val="Arial"/>
        <family val="2"/>
      </rPr>
      <t> ]</t>
    </r>
  </si>
  <si>
    <t>List of Meetups</t>
  </si>
  <si>
    <t>Use the string below to find a list of Meetup’s that match your search criteria</t>
  </si>
  <si>
    <r>
      <t>Broad:</t>
    </r>
    <r>
      <rPr>
        <sz val="10.5"/>
        <color rgb="FF3A3F4E"/>
        <rFont val="Arial"/>
        <family val="2"/>
      </rPr>
      <t> [ site:meetup.com &lt;keyterms/location&gt; </t>
    </r>
    <r>
      <rPr>
        <b/>
        <sz val="10.5"/>
        <color rgb="FF3A3F4E"/>
        <rFont val="Arial"/>
        <family val="2"/>
      </rPr>
      <t>(intitle:"meetup groups" intitle:meetups)</t>
    </r>
    <r>
      <rPr>
        <sz val="10.5"/>
        <color rgb="FF3A3F4E"/>
        <rFont val="Arial"/>
        <family val="2"/>
      </rPr>
      <t> ]</t>
    </r>
  </si>
  <si>
    <r>
      <t>Targeted:</t>
    </r>
    <r>
      <rPr>
        <sz val="10.5"/>
        <color rgb="FF3A3F4E"/>
        <rFont val="Arial"/>
        <family val="2"/>
      </rPr>
      <t> [ site:meetup.com </t>
    </r>
    <r>
      <rPr>
        <b/>
        <sz val="10.5"/>
        <color rgb="FF3A3F4E"/>
        <rFont val="Arial"/>
        <family val="2"/>
      </rPr>
      <t>intitle:</t>
    </r>
    <r>
      <rPr>
        <sz val="10.5"/>
        <color rgb="FF3A3F4E"/>
        <rFont val="Arial"/>
        <family val="2"/>
      </rPr>
      <t>&lt;keyterms/location&gt; (intitle:"meetup groups" intitle:meetups) ]</t>
    </r>
  </si>
  <si>
    <r>
      <t>Example Usage:</t>
    </r>
    <r>
      <rPr>
        <sz val="10.5"/>
        <color rgb="FF3A3F4E"/>
        <rFont val="Arial"/>
        <family val="2"/>
      </rPr>
      <t> [ site:meetup.com "san francisco" intitle:software (intitle:"meetup groups" intitle:meetups) ]</t>
    </r>
  </si>
  <si>
    <t>Meetup.com Account Profiles</t>
  </si>
  <si>
    <t>You can target a members “general account profile” with the following, however these profile pages are dependent on the member providing their information in their primary account settings. This method typically nets far fewer results when compared to group member profiles.</t>
  </si>
  <si>
    <r>
      <t>Profile:</t>
    </r>
    <r>
      <rPr>
        <sz val="10.5"/>
        <color rgb="FF3A3F4E"/>
        <rFont val="Arial"/>
        <family val="2"/>
      </rPr>
      <t> [ site:www.meetup.com/members &lt;location&gt; and/or &lt;keyterms&gt; ]</t>
    </r>
  </si>
  <si>
    <r>
      <t>Profile +</t>
    </r>
    <r>
      <rPr>
        <b/>
        <sz val="10.5"/>
        <color rgb="FF3A3F4E"/>
        <rFont val="Arial"/>
        <family val="2"/>
      </rPr>
      <t> Zip Radius</t>
    </r>
    <r>
      <rPr>
        <sz val="10.5"/>
        <color rgb="FF3A3F4E"/>
        <rFont val="Arial"/>
        <family val="2"/>
      </rPr>
      <t>: [ site:www.meetup.com/members 94035..94615 ]</t>
    </r>
  </si>
  <si>
    <r>
      <t>Name Search:</t>
    </r>
    <r>
      <rPr>
        <sz val="10.5"/>
        <color rgb="FF3A3F4E"/>
        <rFont val="Arial"/>
        <family val="2"/>
      </rPr>
      <t> [ site:www.meetup.com/members intitle:"member name" ]</t>
    </r>
  </si>
  <si>
    <t>Search for info on paid site, try searching for password such as</t>
  </si>
  <si>
    <t>consumer reports login password</t>
  </si>
  <si>
    <t>[company name] organizational chart filetype:ppt</t>
  </si>
  <si>
    <t>intitle:"org chart"</t>
  </si>
  <si>
    <t xml:space="preserve">(Lion OR opennetworker or "open Networker") </t>
  </si>
  <si>
    <t>(Blog OR Twitter OR contact OR *@*.com OR *@*.net OR email OR IM OR Connect)</t>
  </si>
  <si>
    <t xml:space="preserve">(Lion OR "open Networker") </t>
  </si>
  <si>
    <t xml:space="preserve">site:linkedin.com (inurl:pub OR inurl:in) -intitle:directory “current * Process Engineer” “location * Minneapolis” </t>
  </si>
  <si>
    <t>site:linkedin.com (inurl:pub OR inurl:in) -intitle:directory “past * Process Engineer ” “location * Minneapolis”</t>
  </si>
  <si>
    <t>*@aol.com OR *@gmail.com OR *@hotmail.com OR *@msn.com OR *@yahoo.com OR *@excite.com OR *@comcast.net OR *@me.com OR *@sbcglobal.net OR *@verizon.net OR *@netzero.com OR *@inbox.com OR *@fastmail.fm OR *@mail.com OR *@lycos.com OR  *@care2.com OR  *@gmx.com OR *@gawab.com OR *@cox.net</t>
  </si>
  <si>
    <t>(contact OR email) **@</t>
  </si>
  <si>
    <t>(DEV* OR Programmer OR programming  OR WEB)</t>
  </si>
  <si>
    <t>(Developer OR Development OR Programmer OR programming OR WEB)</t>
  </si>
  <si>
    <t xml:space="preserve"> (Java OR J2EE OR C++ OR C# OR "Objective C" OR ObjectiveC OR  Objective-C OR "Objective-C")</t>
  </si>
  <si>
    <t>inurl:resume AND (Developer OR Development OR Programmer OR programming OR WEB) AND  (Java OR J2EE OR  C++ OR C# OR "Objective C" OR ObjectiveC OR  Objective-C OR "Objective-C")</t>
  </si>
  <si>
    <t>removing junk = Job, Jobs, Apply, Example, Sample, Benefit, Benefits, “Resume Writing”, “Career Advancement”, Employment, EOE (unless looking for HR OR EOE), Wanted, Submit, Template, Opening</t>
  </si>
  <si>
    <t>in the beginning- intitle, inurl, insubject</t>
  </si>
  <si>
    <t>xray= indomain, insite, inhost, domain, site, host</t>
  </si>
  <si>
    <t>C++ AND Perl AND Python AND Kernel AND ("File Systems" OR Filesystems)</t>
  </si>
  <si>
    <t>C++ AND Perl AND Shell AND Kernel AND ("File Systems" OR Filesystems)</t>
  </si>
  <si>
    <t>C++ AND Python AND Shell AND Kernel AND ("File Systems" OR Filesystems)</t>
  </si>
  <si>
    <t>(C++ AND Unix) AND (Networking OR TCP/IP) AND LOADER</t>
  </si>
  <si>
    <t>Cloud  AND "data Center Automation" AND Enterprise</t>
  </si>
  <si>
    <t>(ALM OR "application Lifecycle Management") OR ("Application transformation software" OR App Transformation) AND Agile</t>
  </si>
  <si>
    <t>( "HP Service Management" OR BSM OR "Business service management")</t>
  </si>
  <si>
    <t>(CSF OR "Common Solution Framework") AND PMP</t>
  </si>
  <si>
    <t>(Solution OR Service OR Services) AND PMP AND "Project Manager"</t>
  </si>
  <si>
    <t>Ryze site:ryze.com/go developer</t>
  </si>
  <si>
    <t>Vizify domain:vizify.com developer acquired by yahoo</t>
  </si>
  <si>
    <t>site:craigslist.org inurl:res</t>
  </si>
  <si>
    <t>Pinterest  site:pinterest.com java program</t>
  </si>
  <si>
    <t>Site: grabcad.com seattle</t>
  </si>
  <si>
    <t>site:kaggle.com/users/* United States</t>
  </si>
  <si>
    <t>site:carbonmade.com Seattle</t>
  </si>
  <si>
    <t xml:space="preserve">Vizualize.me   domain:vizualize.me.com developer </t>
  </si>
  <si>
    <t xml:space="preserve">Talent.me site:talent.me developer </t>
  </si>
  <si>
    <t xml:space="preserve">About.me site:about.me developer </t>
  </si>
  <si>
    <t xml:space="preserve">Beknown site:beknown.com developer </t>
  </si>
  <si>
    <t xml:space="preserve">Career  cloud site:profile.careercloud.com  </t>
  </si>
  <si>
    <t xml:space="preserve">Resumeup   site:resumup.com developer </t>
  </si>
  <si>
    <t xml:space="preserve">Dribble site:dribbble.com developer  </t>
  </si>
  <si>
    <t xml:space="preserve">Stumpleupon site:stumbleupon.com/stumbler developer  </t>
  </si>
  <si>
    <t>Kinzaa.com  site:Kinzaa.com developer</t>
  </si>
  <si>
    <t>site:craigslist.org/res developer</t>
  </si>
  <si>
    <t>site:jobboarders.com/profile developer</t>
  </si>
  <si>
    <t>site:skillpages.com developer</t>
  </si>
  <si>
    <t>(resume OR cv) ("software engineer" OR programmer OR developer) java android -inurl:jobs -inurl:job -intitle:jobs -intitle:job -intitle:sample -intitle:samples -site:linkedin.com</t>
  </si>
  <si>
    <t>site:www.linkedin.com/in OR site:www.linkedin.com/pub -pub.dir “location * Glasgow, United Kingdom”</t>
  </si>
  <si>
    <t>("thunderhead developer" OR "thunderhead consultant") -intitle:"profiles" -inurl:"dir/ " site:www.linkedin.com/in/ OR site:www.linkedin.com/pub/</t>
  </si>
  <si>
    <t>("publication" OR "white paper") (electric OR hybrid) vehicle battery ("lithium-ion" OR "Li ion") rechargeable (diagram OR layout OR blueprint OR specs OR specifications) (author OR "written by") ("engineer" OR "research scientist")</t>
  </si>
  <si>
    <t>url:patent* AND ("penetration testing" OR "ethical hacking" OR "reverse engineer*" OR hacking OR penetration OR vulnerability)</t>
  </si>
  <si>
    <t>title:patent* AND ("penetration testing" OR "ethical hacking" OR "reverse engineer*" OR hacking OR penetration OR vulnerability)</t>
  </si>
  <si>
    <t>url:"white paper*" AND ("penetration testing" OR "ethical hacking" OR "reverse engineer*" OR hacking OR penetration OR vulnerability)</t>
  </si>
  <si>
    <t>title:"white paper*" AND ("penetration testing" OR "ethical hacking" OR "reverse engineer*" OR hacking OR penetration OR vulnerability)</t>
  </si>
  <si>
    <t>url:book* AND ("penetration testing" OR "ethical hacking" OR "reverse engineer*" OR hacking OR penetration OR vulnerability)</t>
  </si>
  <si>
    <t>url:author* AND ("penetration testing" OR "ethical hacking" OR "reverse engineer*" OR hacking OR penetration OR vulnerability)</t>
  </si>
  <si>
    <t>url:"research paper*" AND ("penetration testing" OR "ethical hacking" OR "reverse engineer*" OR hacking OR penetration OR vulnerability)</t>
  </si>
  <si>
    <t>title:"research paper*" AND ("penetration testing" OR "ethical hacking" OR "reverse engineer*" OR hacking OR penetration OR vulnerability)</t>
  </si>
  <si>
    <t>site:twitter.com (ux OR ue OR "user experience") design "joined" (ca OR california OR "san jose" OR "san francisco" OR "bay area")</t>
  </si>
  <si>
    <t>site:twitter.com (ruby OR "ruby on rails") (engineer OR developer OR architect) (chicago OR illinois) -inurl:jobs -inurl:status -intitile:jobs -inurl:about -recruiter</t>
  </si>
  <si>
    <t>site:twitter.com intitle:”enterprise search” “a public list” “list members”</t>
  </si>
  <si>
    <t>site:linkedin.com (inurl:in OR inurl:pub) “enterprise search” (Solr OR elasticsearch) Lucene “machine learning” (Architect OR Scientist OR Reseacher) -intitle:profiles -inurl:dir -inurl:jobs -inurl:groups</t>
  </si>
  <si>
    <t>site:enterprisesearchsummit.com (Architect OR Scientist OR Engineer) (speakers OR members) (212 OR 2013 OR 2014)</t>
  </si>
  <si>
    <t>(Military OR Veteran OR Vet OR VFW OR DAV OR "Veterans of Foreign Wars" OR "Disabled American Veterans" OR Army OR USArmy OR "Air Force" OR USAF OR "U.S.A.F." OR Navy OR USN OR "U.S.N" OR Marine OR Marines OR "Marine Corps" OR "Marine Corp" OR USMC OR U.S.M.C OR "Coast Guard" OR USCG OR “U.S.C.G.” OR "National Guard" OR "Army reserve" OR "Army reserves" OR "Air Force Reserve" OR USAFR OR “U.S.A.F.R.” OR "Air Force Reserves" OR “AirForce Reserve” OR “AirForce Reserves” OR USNR OR   "U.S.N.R." OR “Naval Reserves” OR “Naval Reserve” OR “Navy Reserves” OR “Navy Reserve” OR "Marine Reserve" OR "Marine Reserves" OR USMCR OR “U.S.M.C.R.” OR "Coast Guard Reserves" OR "Coast Guard Reserve" OR USCGR OR "U.S.C.G.R.") –“old navy” -salvation -credit</t>
  </si>
  <si>
    <t>site:xing.com/profile java</t>
  </si>
  <si>
    <t>Fiverr.com site:Fiverr.com developersite:Fiverr.com/search/gigs developer</t>
  </si>
  <si>
    <t>site:Odesk.com/o/profiles/users developer</t>
  </si>
  <si>
    <t>site:doyoubuzz.com developer</t>
  </si>
  <si>
    <t>us.viadeo.com/en/profile developer</t>
  </si>
  <si>
    <t>site:snapscore.me developer</t>
  </si>
  <si>
    <t>site:klout.com java</t>
  </si>
  <si>
    <t>site:brandyourself.com seo</t>
  </si>
  <si>
    <t>site:elance.com/s java</t>
  </si>
  <si>
    <t>site:slideboom.com/presentations resume java developer</t>
  </si>
  <si>
    <t>site:slideshare.net resume java developer</t>
  </si>
  <si>
    <t>site:Instagram.com java developer</t>
  </si>
  <si>
    <t>site:geekli.st developer</t>
  </si>
  <si>
    <t>site:indeed.com/r/ java cassandra</t>
  </si>
  <si>
    <t>site:resumebucket.com resume java</t>
  </si>
  <si>
    <t>site:devbistro.com/resumes/ Java AND Hadoop</t>
  </si>
  <si>
    <t>site:Jobvertise.com/resumes/ java</t>
  </si>
  <si>
    <t>site:scguild.com/Resume/ java</t>
  </si>
  <si>
    <t>site:enthuse.me java</t>
  </si>
  <si>
    <t>site:spoke.com/people java</t>
  </si>
  <si>
    <t>site:Naymz.com java -directory</t>
  </si>
  <si>
    <t>site:zoominfo.com/p devloper java</t>
  </si>
  <si>
    <t>site:plaxo.com java</t>
  </si>
  <si>
    <t>site:hi5.com developer</t>
  </si>
  <si>
    <t>site:pipl.com java developer</t>
  </si>
  <si>
    <t>Behance  site:behance.net Illustration   site:behance.net/collection Illustration  site:behance.net/gallery Illustration</t>
  </si>
  <si>
    <t>site:sfbay.craigslist.org/*/res developer</t>
  </si>
  <si>
    <t>site:resumebucket.com developer intitle:"online resume" -intitle:"storage"</t>
  </si>
  <si>
    <t>site:jobspider.com/job/view-resume developer</t>
  </si>
  <si>
    <t>site:community.spiceworks.com/people developer</t>
  </si>
  <si>
    <t>site:community.spiceworks.com/profile/show/ developer</t>
  </si>
  <si>
    <t>site:plaxo.com/profile/showPublic java</t>
  </si>
  <si>
    <t>site:hi5.com/profile developer</t>
  </si>
  <si>
    <t>site:pipl.com/n/ java developer</t>
  </si>
  <si>
    <t>site:linkedin.com/in</t>
  </si>
  <si>
    <t>site:fr.linkedin.com</t>
  </si>
  <si>
    <t>(country code befor linkedin.com)</t>
  </si>
  <si>
    <t>site:linkedin.com/in/ OR site:linkedin.com/pub/ -site:linkedin.com/pub/dir/</t>
  </si>
  <si>
    <t xml:space="preserve">(“systems engineer” OR “automation engineer” OR “controls engineer” OR “systems” OR “system engineer” OR “engineer” OR “control systems engineer” OR “helpdesk” OR “support engineer” OR “systems administrator” OR “network engineer” OR “network administrator” OR “sales engineer” OR “technical consultant” OR “system administrator” OR “project manager” OR “design engineer”) (“control engineer” OR “controls engineer”) (“industrial” OR “manufacture” OR “manufacturing” OR “production” OR “oil” OR “mechanical” OR “technical” OR “commercial” OR “electrical” OR “retail”) (“project management” OR “project manager” OR “program management” OR “pm” OR “program manager” OR “pmp” OR “programme manager” OR “project” OR “project engineer” OR “projects” OR “programme management” OR “project coordinator” OR “prince2″ OR “prince 2″ OR “project managing” OR “business analyst” OR “director” OR “manager” OR “project mgmt” OR “supervisor” OR “management” OR “change management” OR “prince” OR “agile”) </t>
  </si>
  <si>
    <t>(“software engineer” OR “developer” OR “software developer” OR “web developer” OR “coder” OR  “engineer” OR “computer science” OR “java developer” OR “java engineer” OR “entwickler” OR “consultant” OR “senior developer” OR “software architect” OR “software consultant” OR “software designer” OR “senior software engineer” OR “sw engineer” OR “application developer” OR “technical lead” OR “software development engineer” OR “principal software engineer” OR  “software entwickler” OR “architect” OR  “mobile developer” OR “software enginer” OR “software eng” OR “dev” OR “web design” OR “web designer” OR “applications developer” OR “ios” OR “it” OR “sde” OR “java” OR “javascript” OR “sql” OR “application engineer” OR “electrical engineer” OR “software engineering” OR “software engineer” OR “coding” OR “software development” OR “development” OR “controls engineer”) (“software designer” OR “software engineer” OR “software developer”)</t>
  </si>
  <si>
    <t xml:space="preserve">“software developer” OR “developer” OR “software engineer” OR “web developer” OR “java” OR “java engineer” OR “java developer” OR “consultant” OR “senior developer” OR “senior software developer” OR “senior web developer” OR “software architect” OR “software consultant” OR “software designer” OR “senior software engineer” OR “application developer” OR “technical lead” OR “programmer” OR “software development engineer” OR “software programmer” OR “software entwickler” OR “software” OR “engineer” OR “net developer” OR “programer” OR “software enginer” OR “dev” OR “applications developer” OR “mobile developer” OR “software development” OR “application engineer” OR “softwareentwickler” OR “architect”) (“asp net” OR “mvc” OR “java” OR “c#” OR “net” OR “c++” OR “ado net” OR “dot net” OR “visual studio” OR “c# net” OR “asp” OR “html” OR “microsoft” OR “vb net” OR “silverlight” OR “wpf” OR “wcf” OR “biztalk” OR “sql server” OR “sql” OR “iis” OR “dotnet” OR “c sharp” OR “javascript” OR “php” OR “css” OR “windows” OR “sharepoint” OR “jquery”) (“c #” OR “c#”) (“c sharp” OR “c#” OR “net” OR “asp net” OR “csharp” OR “java”) (“c#” OR “c sharp” OR “c# net” OR “asp” OR “mvc” OR “java” OR “java script” OR “j2ee” OR “net” OR “c++” OR “asp net” OR “sql” OR “vb net” OR “html” OR “javascript” OR “oop” OR “dot net” OR “visual studio” OR “wcf” OR “vb” OR “visual basic” OR “silverlight” OR “wpf” OR “biztalk” OR “entity framework” OR “dotnet” OR “perl” OR “c” OR “c# net” OR “csharp” OR “ado net” OR “linq” OR “developer” OR “winforms” OR “php” OR “c #” OR “python” OR “css” OR “c sharp” OR “xaml”) (“c# net” OR “c#” OR “net” OR “asp net” OR “vb net” OR “c# net”) (“operational” OR “operations”) </t>
  </si>
  <si>
    <t xml:space="preserve">(“java developer” OR “j2ee” OR “jee” OR “java” OR “java entwickler” OR “software developer” OR “java engineer” OR “software engineer” OR “developer” OR “java programmer” OR “hibernate”) (“web services” OR “xml” OR “ood” OR “rest” OR “soap” OR “wcf” OR “java” OR “webservices” OR “xslt” OR “soa” OR “wsdl” OR “restful”) (“web interfaces”) </t>
  </si>
  <si>
    <t xml:space="preserve">(“business analyst” OR “it analyst” OR “ba” OR “analyst” OR “senior business analyst” OR “systems analyst” OR “change management” OR “process analyst” OR “business analysis” OR “business intelligence” OR “analysis” OR “consultant” OR “bsa” OR “business systems analyst” OR “data analyst” OR “project manager” OR “project management” OR “pm” OR “systems analysis” OR “it business analyst” OR “technical analyst” OR “system analyst” OR “business system analyst”) </t>
  </si>
  <si>
    <t>(“net developer” OR “net programmer” OR “net engineer” OR “net” OR “asp net” OR “dot net” OR “dotnet”) (“net” OR “asp” OR “dotnet” OR “dot net” OR “c#” OR “c++” OR “asp net” OR “c# net” OR “net” OR “ado net” OR “visual studio” OR “wcf” OR “sql” OR “vb net” OR “sharepoint” OR “c sharp” OR “wpf” OR “vb” OR “visual basic” OR “mvc” OR “clr” OR “iis”) (“microsoft” OR “sharepoint” OR “exchange” OR “windows” OR “ms” OR “amazon” OR “it” OR “excel” OR “mcse” OR “mcsa” OR “mcitp” OR “active directory” OR “net” OR “dot net” OR “asp net” OR “ms sql” OR “sql” OR “ad” OR “systems” OR “vmware” OR “citrix” OR “ms office” OR “oracle” OR “sap” OR “hp” OR “ibm” OR “google”)</t>
  </si>
  <si>
    <t xml:space="preserve">(“web developer” OR “developer” OR “software engineer” OR “software developer” OR “php developer” OR “web designer” OR “front end developer” OR “programmer” OR “web programmer” OR “front end” OR “frontend” OR “web engineer” OR “ui developer” OR “web design” OR “front end developer” OR “html” OR “css” OR “javascript”) (“web applications” OR “web apps”) (“web design” OR “ux” OR “web developer” OR “web designer” OR “software engineer” OR “graphic design”) (“web 2 0″ OR “social media”) (“websites” OR “web” OR “website”) (“web interfaces”) </t>
  </si>
  <si>
    <t xml:space="preserve">(“systems administrator” OR “systems” OR “systems engineer” OR “sys admin” OR “systems admin” OR “system administrator” OR “network engineer” OR “network administrator”) (“lan” OR “wan” OR “networks” OR “network” OR “cisco” OR “tcp/ip” OR “local area network” OR “voip” OR “networking” OR “ethernet” OR “wide area network”) (“intranet”) (“wan” OR “lan” OR “network” OR “cisco” OR “local area network” OR “wide area network” OR “networking”) (“componants”) </t>
  </si>
  <si>
    <t xml:space="preserve">(“project manager” OR “project lead” OR “programme” OR “program manager” OR “director” OR “it manager” OR “pm” OR “project management” OR “programme manager” OR “project leader” OR “pmp” OR “consultant” OR “project” OR “project engineer” OR “projects” OR “programme management” OR “account manager” OR “sales manager” OR “project manage” OR “product manager” OR “team lead” OR “applications engineer” OR “design engineer” OR “service delivery manager” OR “construction manager” OR “site manager” OR “construction project manager” OR “foreman” OR “development manager” OR “coordinator” OR “manager” OR “project director” OR “relationship manager” OR “project coordinator” OR “project co ordinator” OR “prince2″ OR “prince 2″ OR “pmbok” OR “pmi” OR “team leader” OR “change manager” OR “projects manager” OR “project managing” OR “project mgr” OR “pmo” OR “business analyst” OR “ba” OR “business analysis” OR “architect” OR “analyst” OR “business development” OR “lead” OR “programme director” OR “scrum master” OR “program management” OR “senior project manager” OR “spm” OR “change management” OR “mgr” OR “portfolio manager” OR “project manger” OR “producer” OR “technical manager” OR “leader” OR “executive” OR “project supervisor” OR “contracts manager” OR “operations manager” OR “engineer” OR “supervisor” OR “management” OR “senior manager” OR “projektmanager” OR “agile” OR “construction” OR “prince” OR “site agent” OR “systems engineer” OR “projectleider” OR “projectmanager” OR “senior pm”) (“project co ordinator” OR “project manager” OR “project coordinator”) </t>
  </si>
  <si>
    <t xml:space="preserve">(“network engineer” OR “network support” OR “netwerk engineer” OR “netwerk specialist” OR “network consultant” OR “network architect” OR “network specialist” OR “security engineer” OR “system engineer” OR “engineer” OR “netwerk beheerder” OR “network engineering” OR “systems engineer” OR “network eng” OR “network analyst” OR “network support engineer” OR “network”) (“network architect” OR “network engineer”) </t>
  </si>
  <si>
    <t>"Maisha Cannon" -LinkedIn -Facebook near (phone OR contact OR email)</t>
  </si>
  <si>
    <t>near=bing</t>
  </si>
  <si>
    <t>Around=google</t>
  </si>
  <si>
    <t>"Maisha Cannon" -LinkedIn OR "Maisha Cannon" -LinkedIn -Facebook</t>
  </si>
  <si>
    <t>talentgenie(company) NEAR (gmail.com OR yahoo.com OR live.com) *</t>
  </si>
  <si>
    <t xml:space="preserve">“(this OR that) AND (black OR white)” </t>
  </si>
  <si>
    <t>UK Top Management Consultancy Strings</t>
  </si>
  <si>
    <t>(ABeam or "A.T. Kearney" or Accenture or "A&amp;G Management Consulting" or AlixPartners or Altran or "Arthur D. Little" or Avasant or "Bain &amp; Company" or "BDO Consulting" or Bearingpoint or "Berkeley Research Group" or "Booz &amp; Company" or "Booz Allen Hamilton" or "Boston Consulting" or Capco or "Capgemini Consulting" or CGI or "Cognizant Technology "or "Collinson Grant "or "Computer Sciences Corporation" or "Corporate Executive Board" or "Deloitte Consulting" or Detica or "Elix-IRR" or "Ernst &amp; Young" or "FTI Consulting" or "Grant Thornton" or "Greenwich Associates" or "Hay Group" or "HCL Axon" or "Hewitt Associates" or "Hitachi Consulting" or "Horváth &amp; Partners")</t>
  </si>
  <si>
    <t>("Huron Consulting" or "IBM Global "or "Ikon Marketing Consultants" or "Imdad logistics" or "The IQ Business "or "ITN Consulting" or KPMG or "Kurt Salmonor or "L.E.K. Consulting "or Logica or "Matrix Knowledge "or McGladrey or "McKinsey &amp; Company" or Mercer or "Mitchell Madison" or "Monitor Group" or "Mott MacDonald" or "Navigant Consulting" or "Novantas LLC" or "Oliver Wyman" or "PA Consulting" or PricewaterhouseCoopers or Protiviti or PRTM or "Qedis Consulting" or QualPro or "The Saint Consulting Group" or Sapient or "SDG Group" or "Simon-Kucher &amp; Partners" or "Slalom Consulting" or SM&amp;A or "Tata Consultancy" or Tefen or "The Burke Group" or "Towers Watson" or TQMI  or "Walter Rhodes" or "West Monroe Partners" or "WS Atkins")</t>
  </si>
  <si>
    <t>Web Developer / Designer Strings</t>
  </si>
  <si>
    <t>HTML and  CSS and  (Javascript or  AJAX) and  (Dreamweaver or "dream weaver") and "asp.net" and sql and ("web development" or "web application" or "web developer")</t>
  </si>
  <si>
    <t>Network Sales String</t>
  </si>
  <si>
    <t>("networking sales" or "ip sales" or "isp sales" or "network sales" OR "network solution" OR "selling network" OR "telecom sales" OR "telco sales" OR "selling telecom" OR "datacentre sales" OR "data centre sales") AND (coldcall OR "cold call" OR telesales OR "tele sales" OR "tele-sales" or "inside sales" or "internal sales" or "inbound sales" or "outbound sales")</t>
  </si>
  <si>
    <t>Content Manager Strings</t>
  </si>
  <si>
    <t>("digital content" or "online content" or "content project" or content) and (video or edit or write) and project and ("digital agency" or "media agency" or "communication agency" or "web agency" or "advertising agency" or "marketing agency" or "creative agency")</t>
  </si>
  <si>
    <t>Food FMCG Sector Strings</t>
  </si>
  <si>
    <t>("Atkins Nutritionals" or "Annie Homegrown" or "Appalachian Brewing Company" or "Auntie Anne" or "Blackjack Pizza" or "Boston Market" or "ConAgra Foods" or "Campbell Soup Company" or "Columbus Salame" or "Dave's Killer Bread" or "Dean Foods" or "Deep Foods" or "Dr Pepper Snapple Group" or "Frontier Natural Products" or "General Mills" or "H.J. Heinz" or Hormel or "Kellogg Company" or "Kraft Foods" or "Land O Lakes" or "McCormick &amp; Company" or Mars or "MOM Brands" or Mondelez or "Ocean Spray" or Odwalla or PepsiCo or "Pinnacle Foods" or Ralcorp or "Richelieu Foods" or "Sara Lee Corporation" or "Schwan Food Company" or Smucker or "Stonyfield Farm" or Tabatchnick or "The Hershey Company" or "Tröegs Brewing Company" or "United States Bakery" or "U.S. Mills" or "Utz Quality Foods" or "Vanee Foods" or "AB Sugar" or "AB World Foods" or "ABF Ingredients" or "Agrico UK Ltd" or "Ahmad Tea" or "Ajinomoto Sweeteners Europe" or "AL Simpkin" or Alara or "Allied Bakeries" or "Alpro" or "Amira G Foods" or "Antonelli Bros" or "apetito Ltd")</t>
  </si>
  <si>
    <t>(FMCG OR "F.M.C.G" OR "fast moving consumer goods" OR "Fast moving" or "Food industry" or Food or alcoholic or beverages or "food and beverages" or "food &amp; Beverages" or whisky or whiskies or wines or brewery or brewers or Britvic or SABMiller or "sab miller" or Bacardi or Pepsi or "coca cola" or “Coca-Cola” or CocaCola or "food manufacturing" or bakery or "foods limited" or "foods ltd" or "food manufacturer" or vinegars or "flour mill" or wheat or "food process" or "food packaging" or Drink or Pharma or Pharmaceutical or "food industry" or milk or meals or "ready meals")</t>
  </si>
  <si>
    <t>Email marketing consultant Strings</t>
  </si>
  <si>
    <t>(CACI  or Intellidata or  GlobalIDM  or MRM or ogilvy or epiphany OR unica  OR  "aprimo" OR "teradata" OR "neolane" OR "optizen"  OR "silverpop" OR cheetahmail or "marketing database"or "marketing data base" or "marketing data" or "database marketing"  or "data base marketing" or "marketing software" or "marketing solution" or "marketing services" or "marketing agency" or Unica OR DoubleClick  OR Ensemble OR  Alterian OR Apteco OR Cognos OR SAS OR “Business Objects” OR  “NuEdge Systems”  OR Aprimo OR Teradata) and sas</t>
  </si>
  <si>
    <t xml:space="preserve">(CACI  or Intellidata or  GlobalIDM  or MRM or ogilvy or epiphany OR unica  OR  "aprimo" OR "teradata" OR "neolane" OR "optizen"  OR "silverpop" OR cheetahmail or Unica OR DoubleClick  OR Ensemble OR  Alterian OR Experian OR  “NuEdge Systems” or adestra or “communicator corp” or “dbg” or dotmailer or experian or “ecircle” or silverpop or fastats or “e-dialog” or “emailcenter” or “emailvision” or “emarsys” or “epsilon” or “cheetahmail” or “lyris” or “mailperformance” or “neolane” or “newsweaver” or “profusion” or “pure360” or  “redeye” or “reponsys” or “shift click” or “spinnakerpro” or “strongmail” or "marketing database" or "marketing data base" or "marketing data" or "database marketing"  or "data base marketing" or "marketing software" or "marketing solution"  or “marketing agency” or “marketing com”) </t>
  </si>
  <si>
    <t>Winforms developer String</t>
  </si>
  <si>
    <t>"c#" and "ado.net"and ("wcf" or wpf or "silverlight" or "silver light" or "silver-light") and (winforms or "win form" or "winform" or "windowsform" or "window form" or "windows form")</t>
  </si>
  <si>
    <t>Microsoft CRM developer String</t>
  </si>
  <si>
    <t>("Microsoft CRM" or "ms crm" or "mscrm" or "microsoft-crm" or "ms/crm" or "ms dynamics" or "ms-dynamics" or "microsoft dynamics") and ".net" and (wcf or wpf or "silver light" or silverlight or "silver-light") and crm</t>
  </si>
  <si>
    <t>Ecommerce developer String</t>
  </si>
  <si>
    <t>("web developer" or "web development") and (web or url or "ecommerce" or "e-commerce") and "c#" and "asp.net" and ajax and sql</t>
  </si>
  <si>
    <t>Html email camign specialist String</t>
  </si>
  <si>
    <t>campaign and HTML and crm and "content" and sql and (email or "e mail" or "e-mail" or "email deployment" or "e-mail deployment" or "email setup" or "e mail setup" or "e-mail setup")</t>
  </si>
  <si>
    <t>Microsoft system centre consultant Strings</t>
  </si>
  <si>
    <t>sccm and (scom or mom or sms) and ("rollout" or "roll our"or migration or deployment)</t>
  </si>
  <si>
    <t>(sms or "system management server") and (sccm or "system center configuration manager" or "system centre configuration manager") and consultant and client</t>
  </si>
  <si>
    <t>Service management software String</t>
  </si>
  <si>
    <t>(tivoli or maximo) and (itsm or itam or "service management" or "asset management" or bsm)  and`(presales or "pre sales" or "pre-sales" or implement)</t>
  </si>
  <si>
    <t>Automation Tester String</t>
  </si>
  <si>
    <t>(“qa” or “quality assurance” or “quality analyst” or “automation tester”) and “sql” and agile and scrum and rest and soap and “java” and (cucumber or “jet brains” or gherkin or “cmm” or “cmmi” or “cast” or “cste” or “cmst” or certified or certification)</t>
  </si>
  <si>
    <t>UK Top Retailers Stings</t>
  </si>
  <si>
    <t>(Tesco or Sainsbury or ASDA or Morrisons or "Marks &amp; Spencer" or "John Lewis Partnership" or "Cooperative Group" or "Alliance Boots" or "Home Retail Group" or "Kingfisher" or "Dixons Retail" or Amazon or Next or Aldi or Lidl or Iceland or Primark or Primark or "Arcadia Group" or Debenhams or "Lloyds Pharmacy" or "Wilkinson" or "TK Maxx" or "Shop Direct Group" or IKEA or "WH Smith" or Matalan or "Apple Retail UK" or "New Look" or "TJ Morris" or Superdrug or Wickes or "B&amp;M Retail")</t>
  </si>
  <si>
    <t>UK Top Law Firms String</t>
  </si>
  <si>
    <t>("DLA Piper" or "Clifford Chance" or "Freshfields Bruckhaus Deringer" or Linklaters or "Allen &amp; Overy" or "Hogan Lovells" or "Norton Rose Fulbright" or CMS or "Herbert Smith Freehills" or "Slaughter and May" or Eversheds or "Clyde &amp; Co" or Ashurst or "Pinsent Masons" or "Simmons &amp; Simmons" or "Bird &amp; Bird" or "Berwin Leighton Paisner" or "Taylor Wessing" or "Irwin Mitchell" or DWF or "DAC Beachcroft" or "SJ Berwin" or "Addleshaw Goddard" or "Holman Fenwick Willan" or "Wragge &amp; Co" or Withers or Kennedys or Nabarro or Macfarlanes or "Hill Dickinson or "Fragomen or “Global Visas” or Emigra or Magrath or Gherson or “Duncan Lewis”)</t>
  </si>
  <si>
    <t>UK Top Accountancy Firms String</t>
  </si>
  <si>
    <t>(Mzars or "AGN Shipleys" or "Anderson Anderson and Brown" or "Armstrong Watson" or "Arnold Hill" or "Baker Tilly" or "Barnes Roffe LLP" or BDO or "Begbies Traynor" or "Berg Kaprow Lewis" or "Bishop Fleming" or Buzzacott or "Chantrey Vellacott DFK" or "Cooper Parry" or "Crowe Clark Whitehill" or Deloitte or DTE or "Duncan &amp; Toplis" or "Ernst &amp; Young" or "Ford Campbell" or "Francis Clark" or "Frank Hirth" or "Grant Thornton" or "HAT Group of Accountants" or "Haines Watts" or "Haslers Chartered Accountants &amp; Business Advisers" or Haysmacintyre or "Hazlewoods LLP" or "Hendeson Loggie" or "Hillier Hopkins" or "HW Fisher and Company" or "Johnston Carmichael" or "Kingston Smith" or KPMG or "Larking Gowen" or "Leonard Curtis" or "Littlejohn LLP" or "Lovewell Blake" or "MacIntyre Hudson" or Mazars or "Menzies LLP" or "Mercer &amp; Hole" or "Montpellier Professional" or "Moore Stephens" or PKF or "Price Bailey LLP" or "PricewaterhouseCoopers" or "Rawlinson and Hunter" or Reeves or "Rothman Pantall &amp; Co" or "Saffery Champness or "Scott-Moncrieff" or "SJD Accountancy" or "Smith &amp; Williamson" or "Streets LLP" or "TaxAsisst Accountants" or "Tenon Group" or "UHY Hacker Young" or "Wilkins Kennedy")</t>
  </si>
  <si>
    <t>System Administrator String</t>
  </si>
  <si>
    <t>Server* and (AD or “Active Directory”) and Exchange and DNS and (Linux or Unix or CentOS or RedHat) and (Lan or WAN) and (VOIP or SIP) and (“power shell” or scripts or scripting) and (routers or routing or switches or switching or bridges or “Network Administrator”)</t>
  </si>
  <si>
    <t>1- (helpdesk or support or technician or “help desk” or “service desk”) and (OSX or JDE or iSeries or virtual or virtualization or vmware) and (“AD” or “Active Directory”) and DHCP and DNS and (network or networking) and (switches or switching or routers or routing) and (firewalls or security)</t>
  </si>
  <si>
    <t>2- Itil and Support and Helpdesk</t>
  </si>
  <si>
    <t>Email/Messaging System Administrator String</t>
  </si>
  <si>
    <t>(“systems administrator” or “systems administration” or “email systems administrator”) and (“email delivery systems” or powermta or port25 or “message systems” or strongmail or qmail or sendmail or ironport or postfix) and (“mta” or “dns” or “ptr” or “mx records” or “smtp protocols” or “dkim” or “spf” or “dmarc” or “fbl” or “feedback loop”)</t>
  </si>
  <si>
    <t>Drupal Expert String</t>
  </si>
  <si>
    <t>(“web developer” or developer or programmer or engineer or “web master” or webmaster) and drupal and “google analytics” and (“seo” or websites or microsites or “landing pages” or “cms” or “crm” or “relational database” or “api” or “ui” or “ux” or “social media” or paradot or requirements)</t>
  </si>
  <si>
    <t>Digital Product Specialist String</t>
  </si>
  <si>
    <t>(sales or marketing or advertising or “product development” or “business development” or “product manager” or “product specialist” or “account manager” or “account executive”) and excel and (pixel or “api” or digital) and (tech or analy or “online media” or “ad-tech” or “data industry” or “it” or “information technology” or “ms office”)</t>
  </si>
  <si>
    <t>Database Administrator String</t>
  </si>
  <si>
    <t>(“database administration” or “database administrator” or “DB Admin” or DBA) and “database design” and (SQL or “SQL Server”) and (SSIS or SSMS or SSRS or “Management Studio” or “Integration Services” or SSAS or “Analysis Services” or “Reporting Services”)</t>
  </si>
  <si>
    <t>CTO String</t>
  </si>
  <si>
    <t>(cto or “chief technical officer” or “cio” or “chief information officer” or vp or “vice president” or svp or “senior vice president”)</t>
  </si>
  <si>
    <t>Business Intelligence Analyst String</t>
  </si>
  <si>
    <t>Android and SDK and Java and SQLite and (SVN or subversion)</t>
  </si>
  <si>
    <t>.Net Developer String</t>
  </si>
  <si>
    <t>Linux system String</t>
  </si>
  <si>
    <t>Business Analyst String</t>
  </si>
  <si>
    <t>For Business Analyst you can use given Below String with any (Sector / Background / Industry)</t>
  </si>
  <si>
    <t>(“business analyst” or “business analysis” or “bus analyst” or ba or ccba or cbap or bi or “business intelligence” or bo or “business objects” or bsa or “business systems analyst”)</t>
  </si>
  <si>
    <t>Automotive String</t>
  </si>
  <si>
    <t> (“Noble Automotive” or Wrightbus or “TVR Motor Company” or “Bristol Cars” or “Aston Martin Lagonda” or “Alexander Dennis” or “General Motors” or “Ford Motor” or “ford UK” or jaguar OR bmw OR mercedes OR volkswagen OR "land rover" OR porsche OR  toyota OR peugeot OR renault OR fiat OR vauxhall OR kia OR hyundai OR honda OR audi OR subaru OR acura OR "alfa romeo" OR "aston martin" OR audi OR avanti OR bentley OR buick OR bugatti OR cadillac OR caterham OR carver OR chevrolet OR chrysler OR citroen OR daewoo OR daihatsu OR dodge OR eagle OR Ferrari or  gmc OR ginetta OR “Holden Vehicles”  OR honda OR hummer OR hyundai OR infiniti OR isuzu OR jaguar OR jeep OR koenigsegg OR lamborghini OR lancia OR "land rover" OR ldv OR lexus OR “lincoln cars” OR “Lotus Cars” OR marcos OR mangusta OR maserati OR mazda OR mclaren OR "mercedes-benz" OR mini OR mercury OR mitsubishi OR morgan OR navistar OR nissan OR oldsmobile OR opel OR packard OR "panoz auto" OR perodua OR peugeot OR Pontiac OR porsche OR proton OR "rolls royce" OR “automotive sale” or “selling automotive” or “sold automotive”  or Connaught or Eterniti or “Lea-Francis” or “London Taxis” or “AC Cars” or Ascari or “Ariel Motor” or “New cars” or “used cars” or “commercial vehicles” or “used vehicles” or “Sytner Group” or “Lipscomb Volvo” or “Lifestyle Ford” or "new&amp;used" or "new &amp; used"  or "new and used" or "passenger cars" or "passenger car" or "Glyn Hopkin Ltd" or "MotorAid" or "second-hand cars" or "second hand cars")</t>
  </si>
  <si>
    <t>Python Developer String</t>
  </si>
  <si>
    <t>Python and Django </t>
  </si>
  <si>
    <t>Procurement String</t>
  </si>
  <si>
    <t>(Procure or Procurer or Procurement or Buying or Buyer or Purchasing or "Category Manager") and (MCIPS or CIPS or FCIPS)</t>
  </si>
  <si>
    <t>Teacher String</t>
  </si>
  <si>
    <t>Teacher and (Primary or Secondary or college or "KS1" or "Ks2" or "KS3" or "KS4" or "KS5" or "Key Stage" or "Key-stage" or Higher or "High School") </t>
  </si>
  <si>
    <t>Doctors String</t>
  </si>
  <si>
    <t>(MBBS or "M.B.B.S" or "MB BS" or MD or "M.D" or MUDR or "MB BCh" or "MB ChB" or "BM BS" or BMBS) and ("Medical Oncology" or "Medical Oncologist" or "Clinical Oncology" or "Clinical Oncologist" or Histopathology or "Histopathologist" or Dermatology or Dermatologist or "MRCPath" or "FRCPath" or FRCR or "Royal College of Pathologists" or "Royal College of Radiologists" or Radiology or "Radiologist" or "Specialist Registration" or "Cellular Pathology" or "Cellular Pathologist" or "Surgical Pathology" or "Surgical Pathologist" or "Anatomical Pathology" or "Anatomical Pathologist" or "Medical Microbiology" or "Medical Microbiologist" or "Consultant Microbiologist")</t>
  </si>
  <si>
    <t>Print Management String</t>
  </si>
  <si>
    <t>("Print Managment" OR "Print-Management" OR "Printmanagement" OR "City Doc's" OR "City Docs" OR charterhouse OR "charter house" OR "charter-house" or communisis or printwell or "Print well" or webmartuk or Webmart or "synergy-print" or "Synergy Print" or Blackburns or "Black burns" or Equitrac or "London Print Brokers" or printweek or "Print week")</t>
  </si>
  <si>
    <t>Telecom String</t>
  </si>
  <si>
    <t>(telecom or telecoms or telecommunication or telecommunications or "mobile operator" OR "tele-communication" or "tele-communications" OR "tele communication" OR "tele communications" OR broadband or telco or wireless or nokia or motorola or siemens or huawi  or gsm or gprs or Vodafone or “Phones4U” or "phones 4u" or "phones 4 u" or “p4u” or telefonica or Orange or “o2” or DFS or "t-mobile" or "t mobile" or tmobile or "car-phone warehouse" or "Carphone Warehouse" or carphonewarehouse or PCWorld or "pc world" or Comet or Dixons or “3g” or “h3g” or hutch or “hutch3g” or "Hutchinson 3G" or "hutchinson3g" or "virgin mobile" or ntl or nortel or "Bulldog communications" or "france telecom" or "BT cellnet" or "one 2 one" or "tesco mobile" or nokia or motorolla or "sony ericsson" or "sony-ericsson" or samsung or blackberry or "i-phone" or "i phone" or BT or “british telecom” or “British telecommunication”)</t>
  </si>
  <si>
    <t>UK Rails</t>
  </si>
  <si>
    <t>("Hull Trains" or "National Express Group" or " Stagecoach Group" or "Heathrow Express" or "High-speed rail" or "London underground" or Rail or Railways or "Metro")</t>
  </si>
  <si>
    <t>Mobile Applications</t>
  </si>
  <si>
    <t>("Mobile application" or Android or Cocoa or SDK or iOs or "obj-c" or "object c" or xcode or "Object C" or "Objective-C" or "Objective C" or Handset or ipad or iphone or "unity3d" or "Cocos2d")</t>
  </si>
  <si>
    <t>London Hotels</t>
  </si>
  <si>
    <t>("Buckland Manor" or "The Frogmill" or "Three Ways House" or "Thornbury Castle" or "Cotswold House" or "Hatton Court" or "The Montpellier Chapter" or "The Noel Arms" or "Washbourne Court Hotel" or "Corse Lawn House Hotel" or "Lower Slaughter Manor" or "Ellenborough Park" or "Cotswolds88 Hotel" or "The Speech House Hotel" or "The Kings Hotel" or "Three Ways House") </t>
  </si>
  <si>
    <t>IT Re sellers String</t>
  </si>
  <si>
    <t>(Colourworx or Systemax or misco OR mirus OR magirus OR microsmiths OR cbit OR "it reseller" OR "it resellers" OR "i.t resellers" OR "i.t reseller" or “I.T. reseller” or “I.T. resellers” or “IT supplier” or “Computer Supplies” or “Hardware supplies” or “IT Supplies” OR Ebuyer or “Larch Computer” or “3c Technology” OR “computer reseller” OR SHI or "ISC Computers" OR XMA OR Elcom or “Abilitec Limited” or “EACS” or “Storm Technologies” OR “Icon Technologies" or “Micro Warehouse” OR “Systems ltd” or “computers ltd” OR “IT Supplies”)</t>
  </si>
  <si>
    <t>Recruitment Agencies Strings</t>
  </si>
  <si>
    <t>( "Recruitment agency" or "recruitment Company" or  "recruitment business" OR recruiting OR "executive search" OR "head hunters" OR adecco OR hays OR reed OR "sthree" OR "s-three" OR "s three" OR "umbrella company" OR adecco OR "aston carter" OR "aston-carter" OR "astoncarter" OR "square one" or "Michael Page" or "MichaelPage" or "Michael-Page" or REED or "Blue Arrow" or "BlueArrow" or "Blue-Arrow" or "Office Angel" or "OfficeAngel" or "Office-angel" or "Bond Recruitment" or "Bond-Recruitment" or "BondRecruitment" or "Cathy Richardson Associates" or "Cathy Richardson" or "Adecco Recruitment" or "AdeccoRecruitment" or "Adecco-Recruitment" or Adecco or "ACME Appointments" or "ACMEAppointments" or "ACME-Appointments" or "Harvey Nash" or "CT partners" or "CTpartners" or "CT-partners" or "Kelly services" or "Kelly-services" or "KellyServices")</t>
  </si>
  <si>
    <t>Level 4 Financial Adviser Strings</t>
  </si>
  <si>
    <t>("DipPFS" or "DipFP" or "RDR Ready" or "RDR-READY" or "RDR Status" or "Diploma in Professional Financial Advice" or "Dipfa" or "Dip FA" or "Dip-FA" or QCF or IAD or "Investment Advice Diploma" or "RDR Compliant" or "RDR qualification" or "IMC" or "Investment Management Certificate" or "PCIAM" or "CISI" or "Diploma in Investment Planning" or "RDR Qualified" or "level 4" or "level-4" or "level four" or "DIPFS") </t>
  </si>
  <si>
    <t>Hydrologist String</t>
  </si>
  <si>
    <t>(Hydrology or Hydraulic or Hydrologist or Hydrological or Hydrologic) </t>
  </si>
  <si>
    <t>Export Clerk String</t>
  </si>
  <si>
    <t>export and (freight or shipping) and (clerk or administrator or coordinator or "customer service" or "export assistant" or "export documentation")</t>
  </si>
  <si>
    <t>Export* and (Freight or forwarding or Shipping or Cargo or forwarder)</t>
  </si>
  <si>
    <t>("Shipping administrator" or "Shipping coordinator" or "Shipping supervisor" or "Shipping co-ordinator" or "Exports coordinator" or "Exports administrator" or "Shipping clerk" or "Export clerks" or "Export customer service" or "Export Clerk" or "Export booking" or "Exports bookings" or "Export agent") and (Export or Exports)</t>
  </si>
  <si>
    <t>Video Conferencing Companies String</t>
  </si>
  <si>
    <t>("Video Centric" OR VideoCentric OR "BT Conferencing" OR Questmark OR Polycom OR Eyenetwork OR Powwownow OR visualconferencing OR MegaMeeting OR "Mega Meeting" OR nefsis OR arkadin OR tenav OR vidyo) </t>
  </si>
  <si>
    <t>UK TOP Universities Strings</t>
  </si>
  <si>
    <t>(“Cambridge university” or “Oxford university” or “London School of Economics” or “Imperial College London” or “Durham university” or “University College London” or “Kings College London” or “Warwick university” or “Bath university” or “Exeter university” or “Surrey university” or “Kent university” or “Sussex university” or “St Georges University of London” or “St Georges University” or “Reading university” or “Essex university" or “City university” or “Brunel university” or “Oxford Brookes” or “oxford university” or “Goldsmiths University” or “Hertfordshire university” or “University of the Arts” or “London university” or “Queen Mary” or “Roehampton university” or “Westminster university” or “Middlesex university”)</t>
  </si>
  <si>
    <t>Language Strings</t>
  </si>
  <si>
    <t>("Spanish fluent" OR "fluent Spanish" OR "Spanish fluency" OR "fluent in Spanish" OR "Spanish native" OR "native Spanish" OR "language Spanish" OR "Spanish speaker" OR "Spanish advance" OR "Spanish excellent" OR "Spanish mother tongue" OR "Spanish national" OR "nationality Spanish" OR "fluency in Spanish" OR "Spanish- Fluent" OR "Spanish -Fluent" OR "Spanish- Native" OR "Spanish -Native" OR "Language -Spanish" OR "Language: Spanish" OR "Spanish Fluent" OR "Spanish proficient" OR "Proficiency in Spanish")</t>
  </si>
  <si>
    <t>You can Put Any Language instead of Spanish </t>
  </si>
  <si>
    <t>Recruitment Consultant String</t>
  </si>
  <si>
    <t>1. recruitment and (consultant or manager or specialist or recruiter or "executive search" or "head hunter")</t>
  </si>
  <si>
    <t>2. ("Recruitment Consultant" or "Recruitment Manager" or "Recruitment Specialist" or Recruiter" or "executive Search" or "Head  hunter")</t>
  </si>
  <si>
    <t>Financial Controller String</t>
  </si>
  <si>
    <t>1 - ("Financial Manager" or "Financial Controller" or "Manager Finance") and (ACCA or ACA or ICAEW)</t>
  </si>
  <si>
    <t>2 - Financial or (manager or executive or controller) and (acca or aca or icaew or cfa or cpa)</t>
  </si>
  <si>
    <t>! Bang for duckduckgo</t>
  </si>
  <si>
    <t>Also look at syntax on duckduckgo</t>
  </si>
  <si>
    <t xml:space="preserve">Document types: doc, txt, rtf, docx, pdf, PPT, </t>
  </si>
  <si>
    <t>UK Top investment Brokers/Investment Companies / Banks</t>
  </si>
  <si>
    <t>("ABN AMRO Clearing" or "Alaris Trading Partners" or "Albert Fried &amp; Company" or "Bank of America Merrill Lynch" or "Barclays" or "BMO Nesbitt Burns" or "BNP Paribas Securities" or "Callatay &amp; Wouters" or Calyon or "Cantor Fitzgerald" or "Capstone Trading" or "CIBC World Markets" or Citi or ConvergEx or "Credit Suisse "or "Davis Securities "or "Deutsche Bank "or "Dresdner Kleinwort Wasserstein" or "Edelweiss Custodial" or "Fidelity Prime" or "First National Innovation" or "Fiserv Corporate" or Fortis or "Fund-interface" or "Garwood Securities" or "Global Securities" or "Goldman Sachs" or "Grace FinancialGroup " or "Greenwich Prime Trading Group" or "Interactive Brokers Group" or "Investment Education" or "J.P. Morgan "or "Jefferies &amp; Company " or KB or Koenig or "Korea Securities Finance Corp" or "Lightspeed Trading" or "M.S. Howells &amp; Co" or "Macquarie Prime "or "MALTA STOCK EXCHANGE" or "Morgan Stanley" or "Natexis Bleichroeder " or "National Bank Financial" or NBCN or Newedge or "Nomura Prime "or NTS or "Pearlman CTA Capital Management" or "Penson Financial" or "Pershing LLC" or "Rafferty Capital Markets" or "RCM Prime" or "Samsung Securities" or Schroders or "Scotia Capital" or "SEB Group" or "Skye Fund" or "TD Securities" or "Triad Securities" or "UBA Plc" or UBS or "Victor Securities")</t>
  </si>
  <si>
    <t>UK Top Investment Bank</t>
  </si>
  <si>
    <t>(" Goldman Sachs" or "Morgan Stanley" or "JPMorgan Chase" or "Merrill Lynch" or "Deutsche Bank" or Citigroup or "Credit Suisse" or "Barclays Capital" or UBS or HSBC or "Nomura Holdings" or "RBC Capital Markets" or "BNP Paribas" or "The Royal Bank" or "TD Securities" or "Wells Fargo" or  Lazard or "Jefferies Group" or " Société Générale" or "BMO Capital")</t>
  </si>
  <si>
    <t>(email | Mailto | Contact) * domain</t>
  </si>
  <si>
    <t>Best Telesales / Internal Sales String Ever for Job boards</t>
  </si>
  <si>
    <r>
      <t> </t>
    </r>
    <r>
      <rPr>
        <b/>
        <sz val="11"/>
        <color rgb="FF333333"/>
        <rFont val="Verdana"/>
        <family val="2"/>
      </rPr>
      <t>(telesales OR "Tele-Sales" OR "Outbound sales" OR "Telephone sales" OR "Telephone selling" OR "Outsourced sales" OR "telemarketing" OR telemarketer OR "Tele-marketer" OR "Call Centre agent" OR "Outbound Call center" OR "Tele-service" OR "Cold calling" OR "Lead generation" OR "Lead generator" OR "Qualification Criteria" OR "Response rate" OR "reactivating" OR "Appointment maker" OR "Appointment Setting" OR "Initial Enquiry Call" OR "Appointment setter") AND ("Business Development" OR "New Business")</t>
    </r>
  </si>
  <si>
    <t>UK Top Waste Management Companies String</t>
  </si>
  <si>
    <t>("London Junk" or "Samian Solutions" or "Quick Wasters" or "Eco Clean South East" or Medsafe or "Abc Waste Disposal " or Alwin  or "Waste Compare" or "Waldens Waste" or "Mid-Counties" or "London Wasters " or "First Waste First Skips" or "Recupal-west " or Wastemen or "Accrue Oil Management " or "Skip Hire Direct " or "Proteck and Waste" or "Bates Environmental" or "Waste Source " or "888 Rubbish Removals " or "Ecolamp " or "CA Waste Solutions " or "TDC Waste" or "Countrywide Waste " or "All Waste Matters " or "Wynsdale Waste" or "Edgware Waste" or "Eco Rubbish Clearance" or "Hydro Cleansing" or "War on Waste " or "Calder Valley Skip Hire " or "Organic Food Waste Digesters" or "McCarthy Marland " or "Easi Recycling" or "The Recycling" or "ASH Waste" or "The All Clear" or "Kenburn Waste" or Valpak or Viridor  or "NOW Solutions" or "Easy Load" or "More Bins" or "Remsol " or "County Waste" or "Impact Air Systems " or "Medway Waste" or "Auckland Environmenta</t>
  </si>
  <si>
    <t>Share point Developer String</t>
  </si>
  <si>
    <t>Senior PHP Developer String</t>
  </si>
  <si>
    <t>Sr. Data Warehouse Architect &amp; Developer String</t>
  </si>
  <si>
    <t>Business Analyst</t>
  </si>
  <si>
    <t>analyst and ("business analyst" or "systems analyst" or "bsa" or "ba" or "data analyst") and ("crystal report" or "crystal reports" or informatica or abinitioor "ab initio" or "oracle reports" or "cognos reportnet" or hummingbird) and report* and data and analy*</t>
  </si>
  <si>
    <t>(“SharePoint Designer” or “SharePoint Developer”) and (html or css or xsl or xslt or javascript or jquery or ajax) and .net and (asp.net or C# orvb.net) and (Silverlight or “SQL Server” or SSRS or SSAS or “reporting services” or “analysis services”)</t>
  </si>
  <si>
    <t>"aol.com" OR "gmail.com" OR "hotmail.com" OR "msn.com" OR "yahoo.com" OR "excite.com" OR "comcast.net" OR "me.com" OR "sbcglobal.net" OR "verizon.net" OR "netzero.com" OR "inbox.com" OR "fastmail.fm" OR "mail.com" OR "lycos.com" OR "care2.com" OR "gmx.com" OR "gawab.com" OR "outlook.com" OR "bellsouth.com" OR "earthlink.net" OR "cox.net" OR "rediffmail.com" OR "btinternet.com" OR "charter.net" OR "ntlworld.com"</t>
  </si>
  <si>
    <t>aol.com OR "gmail.com" OR "hotmail.com" OR "msn.com" OR "yahoo.com" OR "excite.com" OR "comcast.net" OR "sbcglobal.net" OR "verizon.net" OR "mail.com" OR "lycos.com" OR "outlook.com" OR "earthlink.net" OR "cox.net" OR "charter.net"</t>
  </si>
  <si>
    <t>TDD test driven development</t>
  </si>
  <si>
    <t>BDD Behavior driven development</t>
  </si>
  <si>
    <t>site:careers.stackoverflow.com "united states" technologies experience education -job</t>
  </si>
  <si>
    <t>site:whoisology.com + any of the following within quotation marks: person's name, root domain or email address</t>
  </si>
  <si>
    <t>("hadoop" OR "mongodb" OR "cassandra" OR "big data" OR "hive" OR "pig" OR "hbase" OR "apache spark" OR "java" OR "apache" OR "hdfs" OR "mapreduce" OR "map reduce")</t>
  </si>
  <si>
    <t>("ios" OR "cocoa" OR "cocos2d" OR "ipod" OR "ipods" OR "iphone sdk" OR "iossdk" OR "ipad" OR "xcode" OR "apple developer" OR "apple developers" OR "UIkit" OR "objective c" OR "objectivec")</t>
  </si>
  <si>
    <t>("android" OR "android sdk" OR OR "kitkat" OR "mobile developer")</t>
  </si>
  <si>
    <t>("node js" OR "javascript" OR "nodejs" OR "angular js" OR "coffeescript" OR "node" OR "node js" OR "angularjs" OR "angular" OR "backbone js" OR "java")</t>
  </si>
  <si>
    <t xml:space="preserve"> ("sql" OR "mysql" OR "t sql" OR "tsql" OR "pl/sql" OR "plsql" OR "pl sql" OR "pl sql" OR "ssis" OR "ssrs" OR "sql2012" OR "mssql" OR "sqlserver" OR "ms sql" OR "structured query language" OR "nosql" OR "postgres" OR "postgresql" OR "sql2008" OR "vba" OR "tableau" OR "bi" OR "rdbms" OR "ssas" OR "etl" OR "sybase" OR "relational database" OR "qlikview")</t>
  </si>
  <si>
    <t xml:space="preserve"> ("ruby" OR "ruby on rails" OR "ror" OR "rails" OR "django")</t>
  </si>
  <si>
    <t xml:space="preserve"> ("php" OR "php5" OR "lamp" OR "zend" OR "cakephp" OR "codeigniter" OR "yii" OR "zend" OR "phpmyadmin" OR "php4/5" OR "php4" OR "php5" OR "phpunit" OR "phpbb" OR "phpnuke" OR "phpdocumentor" OR "phplist")</t>
  </si>
  <si>
    <t xml:space="preserve"> ("c++" OR "c ++" OR "wt" OR "qt" OR "boost" OR "ffead" OR "stl" OR "treefrog" OR "mfc" OR "vhdl")</t>
  </si>
  <si>
    <t>Developer titles including popular misspellings</t>
  </si>
  <si>
    <t>("developer" OR "coder" OR "programmer" OR "dev" OR "architect" OR "engineer" OR "software" OR "analyst" OR "development" OR "develop" OR "ninja" OR "program" OR "designer" OR "programator" OR "programmeur" OR "ontwikkelaar" OR "web" OR "design" OR "developed" OR "analyst programer" OR "wizard" OR "consultant" OR "engineering" OR "technical lead" OR "entwickler" OR "ingenieur" OR "consultant" OR "developpeur" OR "contractor" OR "utvikler" OR "expert" OR "eng" OR "desinger" OR "lead" OR "sde" OR "devops" OR "enginer" OR "enginner" OR "code" OR "developing" OR "specialist" OR "programmierer" OR "administrator" OR "guru" OR "coding" OR "it" OR "entwicklerin" OR "softwareentwickler" OR "programista")</t>
  </si>
  <si>
    <t xml:space="preserve"> ("java" OR "j2ee" OR "javascript" OR "js" OR "j2me" OR "ejb" OR "jee" OR "java script" OR "j2se" OR "javaee" OR "javabeans" OR "j2e" OR "corejava" OR "jdk" OR "spring" OR "jsp" OR "javaee" OR "jsf" OR "hibernate" OR "hibernateorm" OR "json" OR "jquery" OR "jboss" OR "beans" OR "struts" OR "scala" OR "eclipse" OR "jvm" OR "maven" OR "scripting" OR "mvc" OR "node js" OR "uml" OR "unit" OR "ios" OR "objective c" OR "apache" OR "google web toolkit" OR "grails" OR "gwt" OR "j2se" OR "javaee" OR "jsp" OR "servlets" OR "spring" OR "tomcat" OR "weblogic" OR "websphere")</t>
  </si>
  <si>
    <t>Filters to find resumes using Google:</t>
  </si>
  <si>
    <t>(intitle:”curriculum vitae” OR inurl:vitae OR intitle:vitae) -about -jobs -inanchor:apply -inanchor:submit</t>
  </si>
  <si>
    <t>(intitle:”resume for” OR intitle:”resume of” OR intitle:”Curriculum Vitae” OR intitle:”’s resume”) -intitle:example -intitle:examples -intitle:sample -intitle:submit</t>
  </si>
  <si>
    <t>(intitle:”resume for” OR intitle:”resume of”) -inanchor:apply -inanchor:submit -inanchor:sample -intitle:how -intitle:write</t>
  </si>
  <si>
    <t>(intitle:resume OR intitle:”curriculum vitae”) + -jobs -apply -submit -required -wanted -write -sample</t>
  </si>
  <si>
    <t>(intitle:resume OR inurl:resume OR intitle:homepage OR inurl:homepage) -jobs -inanchor:apply -inanchor:submit</t>
  </si>
  <si>
    <t>(resume OR cv OR vitae OR homepage) -jobs -apply -submit -required -wanted -template -wizard -free -write –sample</t>
  </si>
  <si>
    <t>~resume (filetype:pdf OR filetype:doc OR filetype:rtf OR filetype:htm OR filetype:html) -jobs -apply -submit -required -wanted -write –sample</t>
  </si>
  <si>
    <t>~resume -jobs -apply -submit -required -wanted -template -write -sample -inurl:books -inurl:product</t>
  </si>
  <si>
    <t>~cv (intitle:blog OR inurl:blog OR intitle:blogs OR blog OR blogs) (rss OR feed OR archives OR posted OR tags OR comments OR trackback OR author) -job -jobs -send -submit -you -inanchor:apply</t>
  </si>
  <si>
    <t>site:devbistro.com inurl:resumes</t>
  </si>
  <si>
    <t>site:linkedin.com for (inurl:in OR inurl:pub) -intitle:directory -intitle:recently -intitle:”company profile”</t>
  </si>
  <si>
    <t>.NET - Developer</t>
  </si>
  <si>
    <t>".net" and (program* or develop*)</t>
  </si>
  <si>
    <t> Application Development </t>
  </si>
  <si>
    <t>application and (develop* or program*)</t>
  </si>
  <si>
    <t>"asp" and "c#" and ".net" and (portal or web) and (develop* or program*)</t>
  </si>
  <si>
    <t>application and (develop* or program*) and ("sql" or "system query language") and unix</t>
  </si>
  <si>
    <t>"j2ee" and (develop* or program*)</t>
  </si>
  <si>
    <t>java and "HTML" and (develop* or program*)</t>
  </si>
  <si>
    <t>java and (develop* or program*)</t>
  </si>
  <si>
    <t>java and "c++" and ("pl/sql" or "pl-sql" or "plsql" or "pl sql") and (develop* or program*)</t>
  </si>
  <si>
    <t>"SQL" and ("pl/sql" or "pl-sql" or "plsql" or "pl sql") and "Power Builder" and Java and "XML" and ("Visual Basic" or "VB")</t>
  </si>
  <si>
    <t>".net" and (develop* or program*)</t>
  </si>
  <si>
    <t>("SQL" or "system query language") and (Supervis* or lead or manag*)</t>
  </si>
  <si>
    <t>("ETL" or "Extra Transform Load") and Perl and Unix and Oracle and ("PLSQL" or "pl/sql" or "pl sql" or "pl-sql") and AutoSys</t>
  </si>
  <si>
    <t xml:space="preserve">java and unix </t>
  </si>
  <si>
    <t>("SQL" or "system query language") and ("PLSQL" or "pl/sql" or "pl sql" or "pl-sql") and ("MS office" or "Microsoft office" or excel or access)</t>
  </si>
  <si>
    <t>java or j2ee and (develop* or program*)</t>
  </si>
  <si>
    <t>application and oracle and (develop* or program*)</t>
  </si>
  <si>
    <t>(develop* or support*) and information and ("ASP.net" or "VB.NET") and (supervis* or lead* or manag*)</t>
  </si>
  <si>
    <t>(Maximo or "MRO" or "MXES" or "maximo enterprise suite training")</t>
  </si>
  <si>
    <t>(JAVA or "J2EE") and ("SQL" or "system query language") and Application and (program* or Develop*) and (Lead* or led* or supervis* or manag*)</t>
  </si>
  <si>
    <t>develop* and integrat* and "project manag*" and (java or j2ee) and "SQL" and ("life cycle" or "SDLC" or (develop* and design* and implement* and test* and analy*))</t>
  </si>
  <si>
    <t>(“Team Lead” or “application development lead” or “application manager”) and (Java or "J2EE")</t>
  </si>
  <si>
    <t>Various IT strings</t>
  </si>
  <si>
    <t>"project manag*" and config* and ("MS office" or "Microsoft office" or Excel or "MS Excel")</t>
  </si>
  <si>
    <t>("IT" or "Information Technology") and "outsourc* manag*"</t>
  </si>
  <si>
    <t>("MS office" or "Microsoft office" or word or excel or access or "power point" or "powerpoint") and metric</t>
  </si>
  <si>
    <t>("business object" or "BO") and (develop* or program*)</t>
  </si>
  <si>
    <t xml:space="preserve">peoplesoft and upgrad* </t>
  </si>
  <si>
    <t>Architect* and "Component Design*" and (Program* or Develop*) and Implement* and web* and Learn*</t>
  </si>
  <si>
    <t>("Microsoft Visio" or "MS Visio" or visio)</t>
  </si>
  <si>
    <t>"release manag*"</t>
  </si>
  <si>
    <t>"Service Manag*" and ("Service Part" or "Inventory Manag*" or "Returns Proces*" or "Dealer Network Manag*")</t>
  </si>
  <si>
    <t>("IT" or "Information Technology") and operat* and (Windows or Unix)</t>
  </si>
  <si>
    <t>configur* and (application or "convert* data")</t>
  </si>
  <si>
    <t>unix and admin* and (HP or AIX)</t>
  </si>
  <si>
    <t>cognos and "essbase"</t>
  </si>
  <si>
    <t>"software licens*" and procur* and manag*</t>
  </si>
  <si>
    <t>test* and design* and analys* and ("PC" or "LAN" or "unix")</t>
  </si>
  <si>
    <t>(security or authenticat* or authoriz*) and ("LDAP" or "Lightweight Directory Access Protocol")</t>
  </si>
  <si>
    <t>("OPF" or "Official Personnel Folder" or "eOPF" or "Electronic Official Personnel Folder" or "EFFS" or "Employee File Folder Systems") and "data entry" and scan* and record* and document* and (federal or govern*)</t>
  </si>
  <si>
    <t xml:space="preserve">architect* and design* and program* and implement* and develop* and learn* </t>
  </si>
  <si>
    <t>database and architect* and "data model"</t>
  </si>
  <si>
    <t xml:space="preserve">implement* and ("MS office" or "Microsoft office") and "mercury ITG" </t>
  </si>
  <si>
    <t>utiliz* and ("data manag*") and tech* and ("Congnos" or "Informatica" or "Brio" or "Microstrategy Business Objects" or "MBO" or "AB Initio" or "MS SQL" or "2000 DTS" or "ETI" or "Hyperion Essbase")</t>
  </si>
  <si>
    <t>(java or "c" or "c++" or "oops" or "object oriented program skills")</t>
  </si>
  <si>
    <t>"requirement analys*" and application and test*</t>
  </si>
  <si>
    <t>(firewall or "anti-virus") and security and switch* and ("lan" or "local area network" or "wan" or "wide area network")</t>
  </si>
  <si>
    <t>Infrastruct* and Outsourc* and "Tech* Support" and "Desktop Manag*" and "Asset Manag*"</t>
  </si>
  <si>
    <t>sap and ("CRM" or "customer relationship manag*") and (support* or build*) and  (sales or service or market*)</t>
  </si>
  <si>
    <t>Testing/QA</t>
  </si>
  <si>
    <t>(Winrunner or "QTP" or "quick test pro" or "Test director" or Loadrunner)</t>
  </si>
  <si>
    <t>("software test*" or "application Test*" or "Quality Assurance" or "QA")</t>
  </si>
  <si>
    <t>"lean manufacturing" and "six sigma"</t>
  </si>
  <si>
    <t>("Quality Assurance" or "QA") and Test* and ("performance test*" or "application test*" or "product test*" or "regression test*" or "system test*") and  ("automat* test*" or winrunner or "QTP" or "Quick Test Pro" or mercury or "Test Director" or Rational)</t>
  </si>
  <si>
    <t>test* and manag*</t>
  </si>
  <si>
    <t>ERP:</t>
  </si>
  <si>
    <r>
      <t>Peoplesoft</t>
    </r>
    <r>
      <rPr>
        <sz val="11"/>
        <color theme="1"/>
        <rFont val="Georgia"/>
        <family val="1"/>
      </rPr>
      <t> </t>
    </r>
  </si>
  <si>
    <t>(Peoplesoft or “People soft”)</t>
  </si>
  <si>
    <t>(Peoplesoft or “People soft”) and (developer or “technical consultant”)</t>
  </si>
  <si>
    <t>(Peoplesoft or “People soft”) and “functional Consultant”</t>
  </si>
  <si>
    <t>(Peoplesoft or “People soft”) and (HR OR HCM OR HRIS OR HRMS) and “Functional”</t>
  </si>
  <si>
    <t>(“Peoplesoft HCM Developer” or “Peoplesoft HCM Technical Consultant”)</t>
  </si>
  <si>
    <t>(Peoplesoft or “People soft”) and (“Financials” or “AR” OR AP OR GL OR FA OR “Accounts Receivable” Or “Accounts Payable” OR “General Ledger” or “Fixed Assets”)</t>
  </si>
  <si>
    <t>Peoplesoft and HCM and “Commitment Accounting”</t>
  </si>
  <si>
    <t>“Peoplesoft Financials” and “Functional Consultant”</t>
  </si>
  <si>
    <t>“Peoplesoft” and administrat*</t>
  </si>
  <si>
    <t>“Peoplesoft” and (administrator or administration) and (“Installation” or “Configuration”)</t>
  </si>
  <si>
    <t>“Peoplesoft DBA”</t>
  </si>
  <si>
    <t>“Peoplesoft” and (“SCM” or “Supply Chain Management”) and (Consultant or Manage* or Lead*)</t>
  </si>
  <si>
    <t>“Peoplesoft” and Security and (Consultant or Specialist or Manager or Lead)</t>
  </si>
  <si>
    <t>“Peoplesoft Security Consultant”</t>
  </si>
  <si>
    <t>“Peoplesoft Security Specialist”</t>
  </si>
  <si>
    <t>“Peoplesoft Testing”</t>
  </si>
  <si>
    <t>Peoplesoft and (“Testing” or “tester”)</t>
  </si>
  <si>
    <t>(Peoplesoft or “People soft”) and (HR OR HCM OR HRIS OR HRMS or SCM or “Supply Chain Management” or Financial or Security) and (“technical” or “functional” or “developer” or “consultant” or lead or manager or administrator or tester)</t>
  </si>
  <si>
    <t>Peoplesoft and (financ* or "GL" or "General Ledger" or "p/l" or  "profit&amp;loss"or "A/P" or "Accounts Payable" or "A/R" or "Accounts Receivable") and implement*</t>
  </si>
  <si>
    <t>Oracle:</t>
  </si>
  <si>
    <t>Oracle and ("Server 9i" or "Oracle Application Server 9i")</t>
  </si>
  <si>
    <t>"Oracle Financials" and "Oracle Reports" and "Oracle Forms"</t>
  </si>
  <si>
    <t>Oracle and ("DBA" or "Database Administr*") and (Tune* or Cluster* or "RAC" or Clone* or "Data Guard*")</t>
  </si>
  <si>
    <t>JdEdwards:</t>
  </si>
  <si>
    <t>(JDE or “JD Edwards” or “JDedwards”) and (“Programmer” or “developer” or “Technical Consultant”)</t>
  </si>
  <si>
    <t>(JDE or “JD Edwards” or “JDedwards”) and (“administration” or “administrator”)</t>
  </si>
  <si>
    <t>(JDE or “JD Edwards” or “JDedwards”) and “functional Consultant”</t>
  </si>
  <si>
    <t>(JDE or “JD Edwards” or “JDedwards”) and (“Business Analyst” or “BA”)</t>
  </si>
  <si>
    <t>SAP - Various Modules:</t>
  </si>
  <si>
    <t>SAP and (“FICO” or “FI/CO” or “FI CO”) and (Consultant or Manager or Lead)</t>
  </si>
  <si>
    <t>SAP and ABAP and (“Developer” or “Lead” or “Technical Consultant”)</t>
  </si>
  <si>
    <t>SAP and (SD or “Sales &amp; Distribution”) and (Consultant or Manage*)</t>
  </si>
  <si>
    <t>SAP and (MM or “Material Management”) and (Consultant or Manage*)</t>
  </si>
  <si>
    <t>SAP and Basis and (administration or administrator)</t>
  </si>
  <si>
    <t>“SAP Basis Administrator”</t>
  </si>
  <si>
    <t>Sap and Basis and Security and (administration or administrator)</t>
  </si>
  <si>
    <t>Sap and Netweaver and administrat*</t>
  </si>
  <si>
    <t>Non-Technical Search strings</t>
  </si>
  <si>
    <t>Contract Manager </t>
  </si>
  <si>
    <t>"contract manag*" and negotiat* and draft* and (pre or post) and sales</t>
  </si>
  <si>
    <t>contract* and manag* and draft* and (pre or post) and sales</t>
  </si>
  <si>
    <t>contract* and manag* and negotiat* and draft*</t>
  </si>
  <si>
    <t>Google Specific - contract management negotiation draft (pre OR post) sales ~cv (filetype:doc OR filetype:pdf OR filetype:html) -jobs -reply -submit -send -your -eoe</t>
  </si>
  <si>
    <t> TPM</t>
  </si>
  <si>
    <t>(tpm OR “total productive maintenance”)</t>
  </si>
  <si>
    <r>
      <t xml:space="preserve">(tpm OR “total productive maintenance” OR </t>
    </r>
    <r>
      <rPr>
        <sz val="11"/>
        <color rgb="FF444444"/>
        <rFont val="Book Antiqua"/>
        <family val="1"/>
      </rPr>
      <t>“continuous improvement”)</t>
    </r>
  </si>
  <si>
    <t> Business Analysts</t>
  </si>
  <si>
    <t>"Business Analysts" and ("Requirement gather*" or "clear case" or "clear quest" or "performance tuning" or "business re-engineering")</t>
  </si>
  <si>
    <t>Datawarehousing</t>
  </si>
  <si>
    <t>("Business Intelligence" or "BI") and (develop* or program*)</t>
  </si>
  <si>
    <t>("Business objects" or "BO" or "BOJ" or Universe*)</t>
  </si>
  <si>
    <t>informatica and (develop* or program*)</t>
  </si>
  <si>
    <t>("ETL" or "extract transform load") and (develop* or program*)</t>
  </si>
  <si>
    <t>"crystal reports" and (develop* or program*)</t>
  </si>
  <si>
    <t>cognos and (develop* or program*)</t>
  </si>
  <si>
    <t>Supply Chain</t>
  </si>
  <si>
    <t>("supply chain" or "SCM" or "supply chain management")</t>
  </si>
  <si>
    <t>(logistics or procur* or purhas* or buy* or sourc* or "startegic sourcing")</t>
  </si>
  <si>
    <t>HR</t>
  </si>
  <si>
    <t>("Human Resource" or "HR")</t>
  </si>
  <si>
    <t>("HRMS" or "human resource management system")</t>
  </si>
  <si>
    <t>("HRIS" or "Human resource information system")</t>
  </si>
  <si>
    <t>("Time &amp; Benifits" or Compensation)</t>
  </si>
  <si>
    <t>("workers compensation" or "welfare manag*")</t>
  </si>
  <si>
    <t>("HRA" or "human resource administration")</t>
  </si>
  <si>
    <t>(Payroll or "PY")</t>
  </si>
  <si>
    <t>("Personnel Administration" or "PA")</t>
  </si>
  <si>
    <t>("Personnel Development" or "PD")</t>
  </si>
  <si>
    <t>("HR" or "Human Resource") and "customer service"</t>
  </si>
  <si>
    <t>(compensation or salary) and survey and plan*</t>
  </si>
  <si>
    <t>("HR" or "Human Resource") and payroll and "customer service" and (supervis* or manag* or lead)</t>
  </si>
  <si>
    <t>Quality and Monitor* and ("HR" or "Human Resource") and (track* or "data entry" or resolv*  or execut*)</t>
  </si>
  <si>
    <t>("HR Generalist" or "Human Resource Generalist") and ("employee relation" or performance or compensation)</t>
  </si>
  <si>
    <t>("Stock Option" or "ESSP" or share) and Compensat*</t>
  </si>
  <si>
    <t>("HR" or "Human Resource") and payroll and proces* and (federal or government)</t>
  </si>
  <si>
    <t>payroll and proces* and (federal or government)</t>
  </si>
  <si>
    <t>("HR" or "Human Resource") and (federal or government or "OPM" or "HHS" or "DoD" or "HUD" or "FAA" or "FCC" or "Department of Commerce" or "DoT" or "Department of Treasury" or "CIA" or "DIA" or "NSA") and (Manager or "HR Specialist" or "Human Capital manag*")</t>
  </si>
  <si>
    <t>(GS-15 or GS 15 or "SES" or "Senior Executive Service") and ("HR" or "Human Resource") and (federal or government) and (supervis* or manag* or lead*)</t>
  </si>
  <si>
    <t>("HR" or "Human Resource") and proces* and ("HR supervisor" or "HR manager" or "HR director")</t>
  </si>
  <si>
    <t>compensat* and analys* and survey and plan*</t>
  </si>
  <si>
    <t>recruit* and sourc* and screen*</t>
  </si>
  <si>
    <t>payroll and (proces* or admin*) and (suprevis* or lead* or led* or manag*)</t>
  </si>
  <si>
    <t>(recruiter or "corporate recruiter" or "technical recruiter" or "staffing manager*" or "Hiring manager*" or "sourcing manager*" or "recruiting director*") and recruit*</t>
  </si>
  <si>
    <t>(federal or government or military or navy or "air force" or "armed force") and Payroll and ("FPPS" or "Federal Payroll Processing System" or "EPIC" or "EPIC HCUP" or "WebTA" or "OPF" or "Official Personnel Folder" or "Human Capital Management System")</t>
  </si>
  <si>
    <t>Change Management </t>
  </si>
  <si>
    <t>change and manag* and consult*</t>
  </si>
  <si>
    <t>"change management" and chang* and consult*</t>
  </si>
  <si>
    <t>"change manager" and chang* and consult*</t>
  </si>
  <si>
    <t>"change management" and consult*</t>
  </si>
  <si>
    <t>("change management" or "change manager") and ("human performance" or "performance management")</t>
  </si>
  <si>
    <t>"Change management" and "train*"</t>
  </si>
  <si>
    <t>"Change management"</t>
  </si>
  <si>
    <t>"Change Manag*"</t>
  </si>
  <si>
    <t>("Change Management" or "Human performance") and (health* or pharma* or "health and life science") and consult* and ("organization design*" or "organization strategy*") - For health industry</t>
  </si>
  <si>
    <t>("change management") and (ERP or sap or oracle or peoplesoft)</t>
  </si>
  <si>
    <t>"Change Management" AND (SAP OR Peoplesoft OR "Oracle financ*") AND ("Organization* Design" OR Train*)</t>
  </si>
  <si>
    <t> (“change manag*” OR “change consult*”) AND (consult*OR lead OR principal OR associate)</t>
  </si>
  <si>
    <t>Talent Management</t>
  </si>
  <si>
    <r>
      <t> </t>
    </r>
    <r>
      <rPr>
        <sz val="11"/>
        <color rgb="FF000000"/>
        <rFont val="Verdana"/>
        <family val="2"/>
      </rPr>
      <t>Talent and manag*</t>
    </r>
  </si>
  <si>
    <t>"Talent management"</t>
  </si>
  <si>
    <t>("instructional design*" or "knowledge management" or "content management" or "portals" or "collaboration" or "LMS" or "Learning Management system" or "learning transformation")</t>
  </si>
  <si>
    <t>Talent and manag* and ("instructional design*" or "knowledge management" or "content management" or "portals" or "collaboration" or "LMS" or "Learning Management system" or "learning transformation")</t>
  </si>
  <si>
    <t>(learning OR “knowledge manag*” OR training OR “instructional design*” OR “human performance”) AND (consult* OR analyst OR associate OR coach OR designer) and LMS</t>
  </si>
  <si>
    <t>HR and design* and ("shared service" or payroll or benefits or "performance management" or EDM or "Employee data management" or Labor)</t>
  </si>
  <si>
    <t>(learn* or train*) and (develop* or program*)</t>
  </si>
  <si>
    <t>"Instructional design*"and (develop* or program*)</t>
  </si>
  <si>
    <t>train* and "instructional design*" and ("adult education" or "business writ*" or "learning management system" or "LMS")</t>
  </si>
  <si>
    <t>Organizational Development</t>
  </si>
  <si>
    <t>Organi* and effect* and consult* and ("leadership alignment" OR "leadership development" OR "culture" OR "strategy" OR "journey Management" OR "Human capital")</t>
  </si>
  <si>
    <t>"organi* effect*" and consult* and ("leadership alignment" OR "leadership development" OR "culture" OR "strategy" OR "journey Management" OR "Human capital")</t>
  </si>
  <si>
    <t>Contact Center</t>
  </si>
  <si>
    <t xml:space="preserve">design* and deliver* and ("CTI" or "Computer telephony integration") and ("IPCC" or "Internet Protocol Contact Center") </t>
  </si>
  <si>
    <t>Telephony IP and "TCP/IP" and "QoS" and "OSPF" and "EIGRP" and "VOIP" and "MS Server"</t>
  </si>
  <si>
    <t>telecom* and ("IPT" or "Cisco Call Manager" or "VoIP")</t>
  </si>
  <si>
    <t>("call center" and "customer service")</t>
  </si>
  <si>
    <t>infrastruct* and "voice network*" and (telecom* or telephon*)</t>
  </si>
  <si>
    <t>Customer Service</t>
  </si>
  <si>
    <t>bill* and telecom* and "customer service"</t>
  </si>
  <si>
    <t>meet* and schedul* and facilitat* and "customer service" and "SharePoint"</t>
  </si>
  <si>
    <t>"customer service" and "data entry" and ("HR" or "Human Resource") and (federal or government)</t>
  </si>
  <si>
    <t>("customer service" or "call center" or "contact center") and ("HR" or "Human Resource" or benefits or insurance) and Bilingual</t>
  </si>
  <si>
    <t>Executive Assistant</t>
  </si>
  <si>
    <t>("executive support*" or "admin* assist*" or "executive assistant") and ("MS Office" or "Microsoft office")</t>
  </si>
  <si>
    <t>("executive support" or "executive assistant" ot "administrative assistant") and service and ("MS office" or "Microsoft office")</t>
  </si>
  <si>
    <t>("Administrative assistant" or "executive assistant" or "EA") and servic* and ("MS Office" or "Microsoft office")</t>
  </si>
  <si>
    <t>admin* and ("LOA" or "leave of Absence" or "FMLA" or "Family and Medical Leave Act" or disab* or "worker compensat*" or "military leave" or "adoption leave" or "Short-term disability" or "Long-term disability*" or "Americans with Disability Act" or "ADA")</t>
  </si>
  <si>
    <t>Legal</t>
  </si>
  <si>
    <t>transact* and (contract* or allianc*) and ("JD" or "juris doctor")</t>
  </si>
  <si>
    <t>Health Care</t>
  </si>
  <si>
    <t>(consult* or health or "care manag*")</t>
  </si>
  <si>
    <t>(Use or Usage or Support*) and (Clinic* or "packaged application" or "packaged hospital application")</t>
  </si>
  <si>
    <t>pharma* and application and (develop* or program*)</t>
  </si>
  <si>
    <t>RxClaim pharmacy PBM (Integration OR Implementation OR sdlc)("Claims OR Benefits OR Eligibility OR “Medicare Part-D”)</t>
  </si>
  <si>
    <t>"RxClaim*" and "PBM"</t>
  </si>
  <si>
    <t>"RxClaim*" and implement*</t>
  </si>
  <si>
    <t>"CVS Caremark" and ("RxClaim" or "Rx Claim" or "Rx-Claim")</t>
  </si>
  <si>
    <t>ICD-10 implementation ("health plan" OR payor)(Claims OR "Customer Service" OR "Network Management" OR "System Configuration")(Medicare OR Medicaid OR "Medicare Advantage claims") coding</t>
  </si>
  <si>
    <t>("ICD10" or "ICD-10") and health plan Operations (Claims OR "Customer Service" OR "Network Management" OR "System Configuration")(Medicare OR Medicaid OR "Medicare Advantage claims" OR "edit regulations")(provider contracting OR reimbursement OR "funding methodologies")</t>
  </si>
  <si>
    <t>("ICD10" or "ICD-10") and ("Health plan" or "payor") and (Integrat* or implement*) and (Claim* or benifit* or eligibility) and (Medicare OR Medicaid OR "Medicare Advantage claims" OR "edit regulations")</t>
  </si>
  <si>
    <t>"ICD 10" or "ICD-10" health plan Operations (Claims OR "Customer Service" OR "Network Management" OR "System Configuration")(Medicare OR Medicaid OR "Medicare Advantage claims" OR "edit regulations")(provider contracting OR reimbursement OR "funding methodologies") coding</t>
  </si>
  <si>
    <t>(Implement* or integrat*) and ""Clinical Systems"" and ("Provider" or "Claim*") and ("Quovadx" or "QDX Integrator" or "fka" or "Cloverleaf" or "Rhapsody" or "Ensemble" or "EMPI" or "Medicity" or "Intersystems" or "Axototl" or "HL7" or "HIE")</t>
  </si>
  <si>
    <t xml:space="preserve">HIE or "Health Information Exchange" and Clinic System and payer or claims and Cloverleaf or Rhapsody or Ensemble or EMPI </t>
  </si>
  <si>
    <t>"HIE" and ("Cloverleaf" or "Rhapsody" or "Ensemble" or "eGate")</t>
  </si>
  <si>
    <t>HIE or Health Information Exchange and Implement* and ""Clinical Systems"" and (Provider or Claims and Quovadx or QDX Integrator (fka Cloverleaf) or RhapsodyEnsemble or EMPI or Medicity or Intersystems or Axototl or HL7)</t>
  </si>
  <si>
    <t>("HIE" or "Health Information Exchange") and ("Cloverleaf" or "Rhapsody" or "Ensemble" or "EMPI")</t>
  </si>
  <si>
    <t>Lawson Develop* and MF COBOL and Crystal Report* and Unix</t>
  </si>
  <si>
    <t>Lawson and develop* or implement* and COBOL and Unix and health</t>
  </si>
  <si>
    <t>"Lawson" and "MF COBOL"</t>
  </si>
  <si>
    <t>"Lawson" and "Main Focus COBOL"</t>
  </si>
  <si>
    <t>Lawson and MF COBOL</t>
  </si>
  <si>
    <t>("Health plan consult*" or "Healthcare consult*" or "health care consult*") and consult* and system</t>
  </si>
  <si>
    <t>("Health plan" or "Healthcare" or "health care") and consult* and system</t>
  </si>
  <si>
    <t>Testing AND quality AND Assurance AND Allscripts AND Health</t>
  </si>
  <si>
    <t>CIS OR Clinical information system AND Testing AND quality AND Assurance AND Health AND Test Lead</t>
  </si>
  <si>
    <t>("Allscripts" or "Eclipsis") CIS OR Clinical information system AND Testing AND quality AND Assurance AND Health</t>
  </si>
  <si>
    <t>"Strategy" AND "Business Transformation" AND ("Health*" or "Pharma*" or "Biotech*")</t>
  </si>
  <si>
    <t>MLMs and Health and SCM and implementation</t>
  </si>
  <si>
    <t>Sunrise and MLM and Custom and Develop*</t>
  </si>
  <si>
    <t>"Soarian" AND "Consult*" AND Lead</t>
  </si>
  <si>
    <t>Soarian</t>
  </si>
  <si>
    <t>"Soarian Financ*" AND Implement*</t>
  </si>
  <si>
    <t>Health Plan Cosultant</t>
  </si>
  <si>
    <t>"Health Plan Cosultant"</t>
  </si>
  <si>
    <t>"Health Plan" AND "Consult*"</t>
  </si>
  <si>
    <t>Health care AND Consult* AND "Health Plan"</t>
  </si>
  <si>
    <t>"Public Health"</t>
  </si>
  <si>
    <t>Healthcare and Integration</t>
  </si>
  <si>
    <t>("PM" OR "Project Manage*" OR "Program Manage*") AND ("CIS" or "Clinical Information System") AND "Health*" AND ("EPIC" OR "McKesson")</t>
  </si>
  <si>
    <t xml:space="preserve">EPIC </t>
  </si>
  <si>
    <t>"Health*" AND ("EMR" OR Electronic Medical Record) AND Program Manage* OR Project Manage* OR Director AND "EPIC" OR "McKesson"</t>
  </si>
  <si>
    <t>"Health Plan" AND  "Consult*" AND "SDLC"</t>
  </si>
  <si>
    <t>"Health" AND "EMR" AND Executive OR President AND Budget</t>
  </si>
  <si>
    <t>"Soarian" and ("Revenue cycle" OR "Financ*" OR "Schedul*")</t>
  </si>
  <si>
    <t>"Soarian Financ*" and ("EPIC" OR "McKesson") and ("Revenue cycle" OR Financ* OR Schedul*)</t>
  </si>
  <si>
    <t>"Soarian Financ*" and revenue* and implement*</t>
  </si>
  <si>
    <t>Medicaid MMIS</t>
  </si>
  <si>
    <t>Business Analyst AND ("Medicaid" OR "MMIS")</t>
  </si>
  <si>
    <t>Medicaid,MMIS,Business Analyst</t>
  </si>
  <si>
    <t>(Medicaid or "Medicaid Management Information System" or MMIS or "Medicaid Managed Care")</t>
  </si>
  <si>
    <t>Health and state and agency and consult</t>
  </si>
  <si>
    <t>Health AND Agency AND COnsult* AND Public Health</t>
  </si>
  <si>
    <t xml:space="preserve">Consult* AND ("Product Development" OR Membership OR Claims OR "Customer Service" OR "Network Management" OR "Medical Management") </t>
  </si>
  <si>
    <t>("health plan" or healthplan) AND Consult* AND Claim</t>
  </si>
  <si>
    <t>(PBM or "pharmacy benefit manag*" or "pharmacy benefits manag*") AND Integration</t>
  </si>
  <si>
    <t>Medicaid Business Anlayst</t>
  </si>
  <si>
    <t>Healthcare AND "BUsiness Analyst" AND (Medicaid or Medicare)</t>
  </si>
  <si>
    <t>business analyst  Medicaid  Medicare  or private health insurance payer  Medical Claim Payer</t>
  </si>
  <si>
    <t>(Cagen or "CA Gen" or "CA:GEN") AND Health AND (Payment or Claim)</t>
  </si>
  <si>
    <t>Allfusion,healthcare,billing</t>
  </si>
  <si>
    <t>CA Gen,medical,payment</t>
  </si>
  <si>
    <t>Supply chain/ Procurement</t>
  </si>
  <si>
    <t>procur* and (hardware or software) and servic*</t>
  </si>
  <si>
    <t>(Buy* or sourc* or negotiat*)</t>
  </si>
  <si>
    <t>buy* and (vendor or suppl*) and manag*</t>
  </si>
  <si>
    <t>"supply chain" and service and manag*</t>
  </si>
  <si>
    <t> Capital Markets/Financial Services</t>
  </si>
  <si>
    <r>
      <t> </t>
    </r>
    <r>
      <rPr>
        <sz val="11"/>
        <color rgb="FF444444"/>
        <rFont val="Arial"/>
        <family val="2"/>
      </rPr>
      <t>"Financial Services" and financ* and "process improvement" and "capital markets" and consult*</t>
    </r>
  </si>
  <si>
    <t>HISPANIC SITES (**Note)</t>
  </si>
  <si>
    <t>American Association of Hispanic CPA's www.aahcpa.org</t>
  </si>
  <si>
    <t>ASPIRA Association www.aspira.org</t>
  </si>
  <si>
    <t>Association of Hispanic Advertising Agencies www.ahaa.org</t>
  </si>
  <si>
    <t>California Chicano News Media Association www.ccnma.org</t>
  </si>
  <si>
    <t>DC Latino www.dclatino.com</t>
  </si>
  <si>
    <t>Hispanic Association on Corporate Responsibilities www.hacr.org</t>
  </si>
  <si>
    <t>Hispanic Association of Colleges &amp; Universities HACU</t>
  </si>
  <si>
    <t>Hispanic National Bar Association www.hnba.org</t>
  </si>
  <si>
    <t>Hispanic Organization of Professionals &amp; Executives</t>
  </si>
  <si>
    <t>Hispanic Public Relations Association 213-239-6555</t>
  </si>
  <si>
    <t>Hispanic Students Business Association csulb.edu/org/hsba/</t>
  </si>
  <si>
    <t>Latin American Professional Network (LATPRO) www.latpro.com</t>
  </si>
  <si>
    <t>Latin American Management Association 202-546-3803</t>
  </si>
  <si>
    <t>Latin Business Association www.lbausa.com</t>
  </si>
  <si>
    <t>Latino Issues Forum http://www.lif.org/</t>
  </si>
  <si>
    <t>League of United Latin American Citizens www.lulac.org</t>
  </si>
  <si>
    <t>Mexican American Unity Council 210-978-0500</t>
  </si>
  <si>
    <t>National Association of Hispanic Federal Executives (Govt)</t>
  </si>
  <si>
    <t>National Association of Hispanic Journalists www.nahj.org</t>
  </si>
  <si>
    <t>National Association of Hispanic Publications www.nahp.org</t>
  </si>
  <si>
    <t>National Coalition of Hispanic Health and Human Services</t>
  </si>
  <si>
    <t>Organization 202-797-4321</t>
  </si>
  <si>
    <t>National Council La Raza www.nclr.org</t>
  </si>
  <si>
    <t>National Hispanic Business Association http://www.nhba.org/</t>
  </si>
  <si>
    <t>National Hispanic Corporate Council www.nhcc-hq.org</t>
  </si>
  <si>
    <t>National Hispanic Employee Association www.nhea.org</t>
  </si>
  <si>
    <t>National Hispanic Media Coalition 323-722-4191</t>
  </si>
  <si>
    <t>National Hispanic Medical Association 202-265-4297</t>
  </si>
  <si>
    <t>National Hispanic Medical Organization 202-265-4297</t>
  </si>
  <si>
    <t>National Society of the Hispanic MBA's www.nshmba.org</t>
  </si>
  <si>
    <t>Professional Hispanics in Energy 714-777-7729</t>
  </si>
  <si>
    <t>Society for Advancement of Chicanos &amp; Native Americans in Science</t>
  </si>
  <si>
    <t>www.sacnas.org</t>
  </si>
  <si>
    <t>Society of Hispanic Professional Engineers www.shpe.org</t>
  </si>
  <si>
    <t>Society of Mexican American Engineers &amp; Scientists</t>
  </si>
  <si>
    <t>www.maes.com</t>
  </si>
  <si>
    <t>US Hispanic Chamber of Commerce www.ushcc.com</t>
  </si>
  <si>
    <t>(**Note--presented for educational purposes -- may contain some outdated websites, phone numbers or information)</t>
  </si>
  <si>
    <t>www.aahcpa.org</t>
  </si>
  <si>
    <t>National Society of the Hispanic MBA's http://www.nshmba.org</t>
  </si>
  <si>
    <t>ASPIRA Association hhtp://www.aspira.org</t>
  </si>
  <si>
    <t>Association of Hispanic Advertising Agencies http://www.ahaa.org</t>
  </si>
  <si>
    <t>California Chicano News Media Association http://www.ccnma.org</t>
  </si>
  <si>
    <t>DC Latino http://www.dclatino.com</t>
  </si>
  <si>
    <t>Hispanic Association on Corporate Responsibilities http://www.hacr.org</t>
  </si>
  <si>
    <t>Hispanic Public Relations Association</t>
  </si>
  <si>
    <t>Hispanic Students Business Association http://www.csulb.edu/org/hsba/</t>
  </si>
  <si>
    <t>Latin American Professional Network (LATPRO) http://www.latpro.com</t>
  </si>
  <si>
    <t>Latin American Management Association</t>
  </si>
  <si>
    <t>Latin Business Association http://www.lbausa.com</t>
  </si>
  <si>
    <t>League of United Latin American Citizens http://www.lulac.org</t>
  </si>
  <si>
    <t>Mexican American Unity Council</t>
  </si>
  <si>
    <t>Organization</t>
  </si>
  <si>
    <t>National Hispanic Corporate Council http://www.nhcc-hq.org</t>
  </si>
  <si>
    <t>National Hispanic Employee Association http://www.nhea.org</t>
  </si>
  <si>
    <t>National Hispanic Media Coalition</t>
  </si>
  <si>
    <t>National Hispanic Medical Association</t>
  </si>
  <si>
    <t>National Hispanic Medical Organization</t>
  </si>
  <si>
    <t>Professional Hispanics in Energy</t>
  </si>
  <si>
    <t>http://www.sacnas.org</t>
  </si>
  <si>
    <t>Society of Hispanic Professional Engineers http://www.shpe.org</t>
  </si>
  <si>
    <t>http://www.maes.com</t>
  </si>
  <si>
    <t>US Hispanic Chamber of Commerce http://www.ushcc.com</t>
  </si>
  <si>
    <t>(**Note--presented for educational purposes -- may contain some outdated websites, or information)</t>
  </si>
  <si>
    <t>National Society of Hispanic MBAs</t>
  </si>
  <si>
    <t>www.nshmba.org</t>
  </si>
  <si>
    <t>Become part of the largest premier Hispanic business organization and take advantage of NSHMBA's wid...</t>
  </si>
  <si>
    <t>African American</t>
  </si>
  <si>
    <t>Alliance of Black Women Attorneys - www.msba.org</t>
  </si>
  <si>
    <t>American Association of University Women - www.aauw.org</t>
  </si>
  <si>
    <t>• American Association of Women Dentists (AAWD) - www.aawd.org</t>
  </si>
  <si>
    <t>Association for Women in Communications - www.womcom.org</t>
  </si>
  <si>
    <t>• Association for Women in Computing – www.awc-hq.org</t>
  </si>
  <si>
    <t>• Association for Women in Mathematics – www.sites.google.com/site/awmmath</t>
  </si>
  <si>
    <t>• Association for Women in Science - www.awis.org</t>
  </si>
  <si>
    <t>• Association for Women in Sports Media – www.awsmonline.org</t>
  </si>
  <si>
    <t>Association of Black Women Physicians - www.blackwomenphysicians.org</t>
  </si>
  <si>
    <t>Society of Women Engineers – www.swe.org</t>
  </si>
  <si>
    <t>Women in Higher Education - www.wihe.com</t>
  </si>
  <si>
    <t xml:space="preserve"> </t>
  </si>
  <si>
    <t>The Black Collegian - www.blackcollegian.com</t>
  </si>
  <si>
    <t>American Association of Black Psychologist - www.abpsi.org</t>
  </si>
  <si>
    <t>Association of Black Nursing Faculty – www.abnf.net</t>
  </si>
  <si>
    <t>National Black MBA Association - www.nbmbaa.org, www.rdumba.org (Raleigh/Durham)</t>
  </si>
  <si>
    <t>• National Black Nurses Association – www.nbna.org</t>
  </si>
  <si>
    <t>National Society of Black Engineers (NSBE) - www.nsbe.org</t>
  </si>
  <si>
    <t>• National Society of Black Physicists - www.nsbp.org</t>
  </si>
  <si>
    <t>Hispanic Outlook in Higher Education - www.hispanicoutlook.com</t>
  </si>
  <si>
    <t>American Association of Hispanics in Higher Education (AAHHE) - www.aahhe.org</t>
  </si>
  <si>
    <t>American Indian Science and Engineering Society - www.aises.org</t>
  </si>
  <si>
    <t>Native American</t>
  </si>
  <si>
    <t>MAES – Latinos in Science and Engineering – www.mymaes.org</t>
  </si>
  <si>
    <t>National Association of Hispanic Nurses - www.nahnnet.org</t>
  </si>
  <si>
    <t>National Hispanic Medical Association - www.nhmamd.org</t>
  </si>
  <si>
    <t>National Society of Hispanic MBAs - www.nshmba.org</t>
  </si>
  <si>
    <t>Society for Advancement of Chicanos &amp; Native Americans in Science – www.sacnas.org</t>
  </si>
  <si>
    <t>Society of Hispanic Professional Engineers (SHPE) - www.shpe.org</t>
  </si>
  <si>
    <t>Society of Indian Psychologists (American Indian and Alaska Native) – www.aiansip.org</t>
  </si>
  <si>
    <t>Asend - Pan-Asian Leaders - www.ascendleadership.org</t>
  </si>
  <si>
    <t>• Asian American Journalists Association (AAJA) - www.aaja.org</t>
  </si>
  <si>
    <t>• Asian Pacific Islander American Association of Colleges and Universities (APIACU) - www.apiacu.org</t>
  </si>
  <si>
    <t>• Association for Asian Studies - www.asian-studies.org</t>
  </si>
  <si>
    <t>National Asian Pacific American Bar Association (NAPABA) - www.napaba.org</t>
  </si>
  <si>
    <t>• National Association of Asian American Professionals – www.naaap.org</t>
  </si>
  <si>
    <t>Society of Asian Scientists and Engineers (SASE) - www.saseconnect.org</t>
  </si>
  <si>
    <t>Black Perspective www.blackperspective.com/</t>
  </si>
  <si>
    <t>Hispanic Outlook in Higher Ed www.hispanicoutlook.com</t>
  </si>
  <si>
    <t>Hispanic Today www.hispanic-today.com</t>
  </si>
  <si>
    <t>Historically Black Colleges and Universities www.edonline.com/cq/hbcu</t>
  </si>
  <si>
    <t>The Black Collegian Online www.black-collegian.com</t>
  </si>
  <si>
    <t>The Black E.O.E. Journal www.blackeoejournal.com</t>
  </si>
  <si>
    <t>Women for Hire www.womenforhire.com</t>
  </si>
  <si>
    <t>Women in Higher Education www.wihe.com</t>
  </si>
  <si>
    <t>(Hispanic OR Spanish* OR "Latin American" OR Latino* OR Latina*)</t>
  </si>
  <si>
    <t>Associations:</t>
  </si>
  <si>
    <t>Colleges:</t>
  </si>
  <si>
    <t>("National Society of Hispanic MBA*" O R"NSHMBA")</t>
  </si>
  <si>
    <t>"University of Texas— Pan American"</t>
  </si>
  <si>
    <t>"University of Texas—El Paso"</t>
  </si>
  <si>
    <t>("National Council of Hispanic Women" OR "NCHW")</t>
  </si>
  <si>
    <t>"Texas A&amp;M University—Kingsville"</t>
  </si>
  <si>
    <t>"St. Mary's University of San Antonio"</t>
  </si>
  <si>
    <t>("Society of Mexican American Engineers &amp; Scientists" OR " MAES")</t>
  </si>
  <si>
    <t>"New Mexico Highlands University"</t>
  </si>
  <si>
    <t>Other Terms:</t>
  </si>
  <si>
    <t>Hispanic Fraternities/Sororities:</t>
  </si>
  <si>
    <t>Spanish*</t>
  </si>
  <si>
    <t>"Gamma Alpha Omega"</t>
  </si>
  <si>
    <t>Hispanic</t>
  </si>
  <si>
    <t>"La Hermandad de Oe Me Te"</t>
  </si>
  <si>
    <t>Latin American* Latino*</t>
  </si>
  <si>
    <t>"Kappa Delta Chi"</t>
  </si>
  <si>
    <t>Latina*</t>
  </si>
  <si>
    <t>"Omega Delta Phi"</t>
  </si>
  <si>
    <t>"african American*"</t>
  </si>
  <si>
    <t>("National Society of Black Engineers " OR NSBE)</t>
  </si>
  <si>
    <t>"North Carolina Central University"</t>
  </si>
  <si>
    <t>("National Society of Black MBA*" OR NBMBAA)</t>
  </si>
  <si>
    <t>"Prairie View A&amp;M University"</t>
  </si>
  <si>
    <t>"Norfolk State University"</t>
  </si>
  <si>
    <t>"Stillman College"</t>
  </si>
  <si>
    <t>"Philander Smith College"</t>
  </si>
  <si>
    <t>African American*</t>
  </si>
  <si>
    <t>"Tuskegee University"</t>
  </si>
  <si>
    <t>"Howard University"</t>
  </si>
  <si>
    <t>"Morehouse College"</t>
  </si>
  <si>
    <t>Black Fraternities/Sororities:</t>
  </si>
  <si>
    <t>"Spelman College"</t>
  </si>
  <si>
    <t>"Alpha Kappa Alpha"</t>
  </si>
  <si>
    <t>"Xavier University of Louisiana"</t>
  </si>
  <si>
    <t>"Alpha Phi Alpha"</t>
  </si>
  <si>
    <t>"Morgan State University"</t>
  </si>
  <si>
    <t>"Delta Sigma Theta"</t>
  </si>
  <si>
    <t>"University of Maryland – Eastern Shore"</t>
  </si>
  <si>
    <t>"Kappa Alpha Psi"</t>
  </si>
  <si>
    <t>"Johnson C. Smith University"</t>
  </si>
  <si>
    <t>"Omega Psi Phi"</t>
  </si>
  <si>
    <t>"North Carolina A&amp;T State University"</t>
  </si>
  <si>
    <t>"Phi Beta Sigma"</t>
  </si>
  <si>
    <t>"Bethune – Cookman College"</t>
  </si>
  <si>
    <t>"Sigma Gamma Rho"</t>
  </si>
  <si>
    <t>"Albany State University"</t>
  </si>
  <si>
    <t>"Zeta Phi Beta"</t>
  </si>
  <si>
    <t>"Morris Brown University"</t>
  </si>
  <si>
    <t>"Chicago State University"</t>
  </si>
  <si>
    <t>"Dillard University"</t>
  </si>
  <si>
    <t>"Coppin State College"</t>
  </si>
  <si>
    <t>"Tougaloo College"</t>
  </si>
  <si>
    <t>"Mississippi Valley State University"</t>
  </si>
  <si>
    <t>"Lincoln University"</t>
  </si>
  <si>
    <t>"Lane College"</t>
  </si>
  <si>
    <t>(Women* OR Woman* OR She* OR "Miss" OR Mrs OR "MS" OR Her* OR Female* OR Girl)</t>
  </si>
  <si>
    <t xml:space="preserve"> ("Girl scouts of America" OR "Girl Scouts of the United States of America" Or GSUSA)</t>
  </si>
  <si>
    <t>Women</t>
  </si>
  <si>
    <t>sororities:</t>
  </si>
  <si>
    <t>Alpha Delta Pi</t>
  </si>
  <si>
    <t>(WITI OR "Women In Technology International")</t>
  </si>
  <si>
    <t>Alpha Gamma Delta</t>
  </si>
  <si>
    <t>(ACM-W OR " Association for Computing Machinery for Women")</t>
  </si>
  <si>
    <t>Alpha Omicron Pi</t>
  </si>
  <si>
    <t>("Society of Women Engineers" OR SWE)</t>
  </si>
  <si>
    <t>Alpha Phi</t>
  </si>
  <si>
    <t>("Association for Women in Computing" OR AWC)</t>
  </si>
  <si>
    <t>Chi Omega</t>
  </si>
  <si>
    <t>(WIT OR "Women In Technology")</t>
  </si>
  <si>
    <t>Delta Delta Delta</t>
  </si>
  <si>
    <t>Delta Gamma</t>
  </si>
  <si>
    <t>Gamma Phi Beta</t>
  </si>
  <si>
    <t>Kappa Alpha Theta</t>
  </si>
  <si>
    <t>Kappa Delta Chi</t>
  </si>
  <si>
    <t>Kappa Kappa Gamma</t>
  </si>
  <si>
    <t>Pi Beta Phi</t>
  </si>
  <si>
    <t>Sigma Kappa</t>
  </si>
  <si>
    <t>Women’s Colleges:</t>
  </si>
  <si>
    <t>Agnes Scott College</t>
  </si>
  <si>
    <t>Mount Mary College</t>
  </si>
  <si>
    <t>Barnard College</t>
  </si>
  <si>
    <t>Mount Vernon College</t>
  </si>
  <si>
    <t>Bennett College</t>
  </si>
  <si>
    <t>Notre Dame College of Ohio</t>
  </si>
  <si>
    <t>Brenau University</t>
  </si>
  <si>
    <t>Randoph-Macon Woman’s College</t>
  </si>
  <si>
    <t>Bryn Mawr College</t>
  </si>
  <si>
    <t>Saint Joseph College</t>
  </si>
  <si>
    <t>Carlow College</t>
  </si>
  <si>
    <t>Saint Mary’s College</t>
  </si>
  <si>
    <t>Cedar Crest College</t>
  </si>
  <si>
    <t>Scripps College</t>
  </si>
  <si>
    <t>Chatham College</t>
  </si>
  <si>
    <t>Simmons College</t>
  </si>
  <si>
    <t>College of Saint Catherine</t>
  </si>
  <si>
    <t>Seton Hill College</t>
  </si>
  <si>
    <t>Columbia College</t>
  </si>
  <si>
    <t>Smith College</t>
  </si>
  <si>
    <t>Converse College</t>
  </si>
  <si>
    <t>Spelman College</t>
  </si>
  <si>
    <t>Emmanuel College</t>
  </si>
  <si>
    <t>Stephens College</t>
  </si>
  <si>
    <t>Harford College for Women</t>
  </si>
  <si>
    <t>Stern College</t>
  </si>
  <si>
    <t>Hollins College</t>
  </si>
  <si>
    <t>Sweet Briar College</t>
  </si>
  <si>
    <t>Hood College</t>
  </si>
  <si>
    <t>Ursuline College</t>
  </si>
  <si>
    <t>Judson College</t>
  </si>
  <si>
    <t>Wellseley College</t>
  </si>
  <si>
    <t>Mary Baldwin College</t>
  </si>
  <si>
    <t>Wells College</t>
  </si>
  <si>
    <t>Marymount College</t>
  </si>
  <si>
    <t>Wesleyan College</t>
  </si>
  <si>
    <t>Meredith College</t>
  </si>
  <si>
    <t>William Woods University</t>
  </si>
  <si>
    <t>Mills College</t>
  </si>
  <si>
    <t>The Women’s College at the University of Denver</t>
  </si>
  <si>
    <t>Mount Holyoke College</t>
  </si>
  <si>
    <t>Look up most use hispanic names</t>
  </si>
  <si>
    <t>- National Society of Hispanic</t>
  </si>
  <si>
    <t>University of Texas— Pan American</t>
  </si>
  <si>
    <t>MBAs</t>
  </si>
  <si>
    <t>University of Texas—El Paso</t>
  </si>
  <si>
    <t>- National Council of Hispanic</t>
  </si>
  <si>
    <t>Texas A&amp;M University—Kingsville</t>
  </si>
  <si>
    <t>St. Mary's University of San Antonio</t>
  </si>
  <si>
    <t>- Society of Mexican American</t>
  </si>
  <si>
    <t>New Mexico Highlands University</t>
  </si>
  <si>
    <t>Engineers &amp; Scientists (MAES)</t>
  </si>
  <si>
    <t>Gamma Alpha Omega</t>
  </si>
  <si>
    <t>La Hermandad de Oe Me Te</t>
  </si>
  <si>
    <t>Omega Delta Phi</t>
  </si>
  <si>
    <t>Look up most used African American names</t>
  </si>
  <si>
    <t>National Society of Black Engineers</t>
  </si>
  <si>
    <t>North Carolina Central University</t>
  </si>
  <si>
    <t>National Society of Black MBAs</t>
  </si>
  <si>
    <t>Prairie View A&amp;M University</t>
  </si>
  <si>
    <t>Norfolk State University</t>
  </si>
  <si>
    <t>Stillman College</t>
  </si>
  <si>
    <t>Philander Smith College</t>
  </si>
  <si>
    <t>Tuskegee University</t>
  </si>
  <si>
    <t>Black*</t>
  </si>
  <si>
    <t>Howard University</t>
  </si>
  <si>
    <t>Morehouse College</t>
  </si>
  <si>
    <t>Alpha Kappa Alpha</t>
  </si>
  <si>
    <t>Xavier University of Louisiana</t>
  </si>
  <si>
    <t>Alpha Phi Alpha</t>
  </si>
  <si>
    <t>Morgan State University</t>
  </si>
  <si>
    <t>Delta Sigma Theta</t>
  </si>
  <si>
    <t>University of Maryland – Eastern Shore</t>
  </si>
  <si>
    <t>Kappa Alpha Psi</t>
  </si>
  <si>
    <t>Johnson C. Smith University</t>
  </si>
  <si>
    <t>Omega Psi Phi</t>
  </si>
  <si>
    <t>North Carolina A&amp;T State University</t>
  </si>
  <si>
    <t>Phi Beta Sigma</t>
  </si>
  <si>
    <t>Bethune – Cookman College</t>
  </si>
  <si>
    <t>Sigma Gamma Rho</t>
  </si>
  <si>
    <t>Albany State University</t>
  </si>
  <si>
    <t>Zeta Phi Beta</t>
  </si>
  <si>
    <t>Morris Brown University</t>
  </si>
  <si>
    <t>Chicago State University</t>
  </si>
  <si>
    <t>Dillard University</t>
  </si>
  <si>
    <t>Coppin State College</t>
  </si>
  <si>
    <t>Tougaloo College</t>
  </si>
  <si>
    <t>Mississippi Valley State University</t>
  </si>
  <si>
    <t>Lincoln University</t>
  </si>
  <si>
    <t>Lane College</t>
  </si>
  <si>
    <r>
      <t>•</t>
    </r>
    <r>
      <rPr>
        <sz val="12"/>
        <color rgb="FF000000"/>
        <rFont val="HP Simplified"/>
      </rPr>
      <t>National Action Council for Minorities in Engineering (NACME)</t>
    </r>
  </si>
  <si>
    <r>
      <t>•</t>
    </r>
    <r>
      <rPr>
        <sz val="12"/>
        <color rgb="FF000000"/>
        <rFont val="HP Simplified"/>
      </rPr>
      <t>National Association of Asian American Professionals (NAAAP)</t>
    </r>
  </si>
  <si>
    <r>
      <t>•</t>
    </r>
    <r>
      <rPr>
        <sz val="12"/>
        <color rgb="FF000000"/>
        <rFont val="HP Simplified"/>
      </rPr>
      <t>Society of Hispanic Professional Engineers (SHPE)</t>
    </r>
  </si>
  <si>
    <r>
      <t>•</t>
    </r>
    <r>
      <rPr>
        <sz val="12"/>
        <color rgb="FF000000"/>
        <rFont val="HP Simplified"/>
      </rPr>
      <t xml:space="preserve"> National Society of Black Engineers (NSBE)</t>
    </r>
  </si>
  <si>
    <r>
      <t>•</t>
    </r>
    <r>
      <rPr>
        <sz val="12"/>
        <color rgb="FF000000"/>
        <rFont val="HP Simplified"/>
      </rPr>
      <t>Society of Women Engineers (SWE)</t>
    </r>
  </si>
  <si>
    <r>
      <t>•</t>
    </r>
    <r>
      <rPr>
        <sz val="12"/>
        <color rgb="FF000000"/>
        <rFont val="HP Simplified"/>
      </rPr>
      <t xml:space="preserve"> Grace Hopper</t>
    </r>
  </si>
  <si>
    <t>https://www.facebook.com/search/str/accountants%2Bwho%2Bhave%2Bworked%2Bfor%2Bkpmg%2Bwho%2Blive%2Bnear%2Bnew%2Byork/keywords_users</t>
  </si>
  <si>
    <t>"gmail.com" "linkedin.com" java developer</t>
  </si>
  <si>
    <t>(Military OR Veteran OR Vet OR VFW OR DAV OR "Veterans of Foreign Wars" OR "Disabled American Veterans" OR Army OR USArmy OR "Air Force" OR USAF OR "U.S.A.F." OR Navy OR USN OR "U.S.N" OR Marine OR Marines OR "Marine Corps" OR "Marine Corp" OR USMC OR U.S.M.C. OR "Coast Guard" OR USCG OR “U.S.C.G.” OR "National Guard" OR "Army reserve" OR "Army reserves" OR "Air Force Reserve" OR USAFR OR “U.S.A.F.R.” OR "Air Force Reserves" OR “AirForce Reserve” OR “AirForce Reserves” OR USNR OR "U.S.N.R." OR “Naval Reserves” OR “Naval Reserve” OR “Navy Reserves” OR “Navy Reserve” OR "Marine Reserve" OR "Marine Reserves" OR USMCR OR “U.S.M.C.R.” OR "Coast Guard Reserves" OR "Coast Guard Reserve" OR USCGR OR "U.S.C.G.R.") –“old navy” -salvation -credit</t>
  </si>
  <si>
    <t>site:kaggle.com/users "Forum Votes" "25..500 received"</t>
  </si>
  <si>
    <t>site:kaggle.com/users "www.linkedin.com"</t>
  </si>
  <si>
    <t>https://www.kaggle.com/users/IDNUMBER</t>
  </si>
  <si>
    <t>site:xing.com/profile intitle:&lt;job title&gt;</t>
  </si>
  <si>
    <t>site:xing.com/profile intitle:&lt;company name&gt;</t>
  </si>
  <si>
    <r>
      <t>1) Start with one of the words: </t>
    </r>
    <r>
      <rPr>
        <i/>
        <sz val="11"/>
        <color rgb="FF333333"/>
        <rFont val="Arial"/>
        <family val="2"/>
      </rPr>
      <t>members, list, participants, attend </t>
    </r>
    <r>
      <rPr>
        <sz val="11"/>
        <color rgb="FF333333"/>
        <rFont val="Arial"/>
        <family val="2"/>
      </rPr>
      <t>(etc.)</t>
    </r>
  </si>
  <si>
    <t>(Note: Do NOT combine these words with an OR statement).</t>
  </si>
  <si>
    <t>2) Add two to three specific country email domain extensions such as “de”, “nl”, “au”, “za”, etc.</t>
  </si>
  <si>
    <t>3) Optionally, add a few phone codes such as 44, 31, etc.</t>
  </si>
  <si>
    <t>4) Add one or two job titles or industry key phrases.</t>
  </si>
  <si>
    <t>Here are some examples:</t>
  </si>
  <si>
    <t>members “nl” “co.uk” “de” 44 31 49 “supply chain”</t>
  </si>
  <si>
    <t>members “nl” “co.uk” “de” 44 31 49 “industrial engineer”</t>
  </si>
  <si>
    <t>list “nl” “co.uk” “de” 44 31 49 “industrial engineer”</t>
  </si>
  <si>
    <t>list participants “id” “sg” 63 66 sustainable development</t>
  </si>
  <si>
    <t>http://www.eventbrite.com/.../nsrac-conference-attendee...</t>
  </si>
  <si>
    <t>http://www.eventbrite.com/.../sonycs-first-birthday...</t>
  </si>
  <si>
    <t>http://www.eventbrite.com/.../unparty2013-defy-the...</t>
  </si>
  <si>
    <t>("CI Poly" OR "CI Polygraph" OR “TS/SCI with Poly”)</t>
  </si>
  <si>
    <t xml:space="preserve">("security clearance" OR COMSEC OR classified OR NOFORN OR ORCON OR Unclassified OR ANACI OR NACLC OR SSBI OR SBPR OR Polygraph OR "Counterintelligence Scope" OR "Full Scope" OR FSP OR "Lifestyle Poly" OR DISA OR "DOD Secret" OR confidential OR "restricted secret" OR "secret restricted" OR "Public Trust" OR “Special Access" OR "Secured Identification" OR “Security Identification" OR "talent keyhole" OR HCS-P OR "Yankee Fire" OR "Yankee White" OR "top secret" OR SCI OR "CI Poly" OR "CI Polygraph" OR "Interim Secret" OR "DOE Q" OR "DOE L" OR "Top secret" OR SCI OR "CI Poly" OR "CI Polygraph" OR TSSCI OR “TS/SCI with Poly” OR “TS/SCI”)
</t>
  </si>
  <si>
    <t>site:edu inurl:gradprofile</t>
  </si>
  <si>
    <t>Illinois</t>
  </si>
  <si>
    <t>“DePaul University” OR "Northern Illinois University" OR "Illinois State University" OR "Northwestern University" OR "Loyola University" OR "Western Illinois University" OR "University of Chicago" OR "Columbia College" OR "Eastern Illinois University" OR ""Northeastern Illinois University" OR "Illinois Institute of Technology" OR "Roosevelt University" OR "National-Louis University" OR "Chicago State University" OR "Benedictine University" OR "Lewis University" OR "Bradley University" OR "Governors State University" OR "Saint Xavier University" OR "Concordia University" OR "Robert Morris University Illinois" OR "Olivet Nazarene University" OR "Aurora University" OR "Dominican University" OR "North Park University" OR "McKendree University" OR "Elmhurst College" OR "Wheaton College" OR " North Central College" OR " Augustana College" OR " University of St Francis" OR "Trinity International University" OR "Millikin University" OR "Rush University" OR "Illinois Wesleyan University" OR "Quincy University" OR "Greenville College" OR "Lake Forest College" OR "Knox College" OR "Rockford College" OR "Monmouth College" OR "Lincoln College" OR "Saint Augustine College" OR "Judson University" OR "East-West University" OR "Lincoln Christian University" OR "Illinois College" OR "Eureka College" OR "Blackburn College" OR "MacMurray College" OR "Principia College" OR "Shimer College" OR "St Johns College" OR "Lexington College" OR "Robert Morris University"</t>
  </si>
  <si>
    <t>Indiana</t>
  </si>
  <si>
    <t>"Indiana University" OR "Ball State University " OR "Indiana Wesleyan University" OR "University of Notre Dame" OR "Notre Dame" OR "Vincennes University" OR "Indiana State University" OR "University of Southern Indiana" OR "University of Indianapolis" OR "Valparaiso University" OR "Butler University" OR "Indiana Tech" OR "University of Evansville" OR "Anderson University" OR "DePauw University" OR "Marian University" OR " University of Saint Francis" OR " Bethel College" OR "Rose-Hulman Institute of Technology " OR "Oakland City University" OR "Saint Mary - of - the - Woods College" OR "SMWC" OR "Saint Mary's College " OR "Trine University " OR "Earlham College" OR "Huntington University" OR "Martin University" OR "Franklin College" OR "Manchester College" OR "Saint Josephs College" OR "Goshen College" OR "Hanover College " OR "Wabash College" OR "Trine University" OR "Ottawa University " OR "Indiana Tech" OR "Indiana Wesleyan University" OR "Indiana Wesleyan University"</t>
  </si>
  <si>
    <t>Minnesota</t>
  </si>
  <si>
    <t>"Saint Cloud State University" OR "Minnesota State University" OR "University of Saint Thomas" OR "Winona State University" OR "Metropolitan State University" OR "Southwest Minnesota State University" OR "Bethel University" OR "Hamline University" OR "North Central University" OR "Concordia College" OR "Concordia University" OR "Dunwoody College of Technology" OR "North Central University" OR "University of Northwestern"</t>
  </si>
  <si>
    <t>Wisconsin</t>
  </si>
  <si>
    <t>"University of Wisconsin " OR "Marquette University" OR "Concordia University Wisconsin" OR "Lakeland College" OR "Carroll University" OR "Alverno College" OR "Edgewood College" OR "Lawrence University" OR "Beloit College" OR "Ripon College" OR "Silver Lake College" OR "Northland College" OR "Bellin College" OR "George Williams College" OR "Upper Iowa University" OR "Milwaukee School of Engineering" OR "Globe University"</t>
  </si>
  <si>
    <t>ND</t>
  </si>
  <si>
    <t>"North Dakota State University" OR "University of North Dakota" OR "Bismarck State College" OR "Minot State University" OR "University of Mary" OR "Dickinson State University" OR "Valley City State University" OR "Jamestown College" OR "Mayville State University" OR "Sitting Bull College"</t>
  </si>
  <si>
    <t>SD</t>
  </si>
  <si>
    <t>"South Dakota State University" OR "University of South Dakota" OR "Black Hills State University" OR "Northern State University" OR "Dakota State University" OR "South Dakota School of Mines and Technology" OR "Augustana College" OR "University of Sioux Falls" OR "Oglala Lakota College" OR "Mount Marty College" OR "Sinte Gleska University"</t>
  </si>
  <si>
    <t>Delaware</t>
  </si>
  <si>
    <t>"University of Delaware " OR "Wilmington University" OR "Delaware State University" OR "Wesley College" OR "Widener University " OR "Goldey-Beacom College"</t>
  </si>
  <si>
    <t>DC</t>
  </si>
  <si>
    <t>"George Washington University " OR "Georgetown University " OR "American University" OR "Howard University " OR "University of the District of Columbia" OR "Trinity Washington University " OR "Gallaudet University"</t>
  </si>
  <si>
    <t>Nebraska</t>
  </si>
  <si>
    <t>"University of Nebraska" OR "Bellevue University " OR "Creighton University " OR "Wayne State College " OR "Chadron State College" OR "Peru State College" OR "Nebraska Wesleyan University" OR "Concordia University" OR "Doane College" OR "Hastings College" OR "Midland University" OR "College of Saint Mary" OR "Clarkson College " OR "Union College " OR "Grace University" OR "York College"</t>
  </si>
  <si>
    <t>Maryland</t>
  </si>
  <si>
    <t>"Towson University" OR "Salisbury University" OR "Johns Hopkins University" OR "Morgan State University" OR " Loyola College in Maryland " OR "University of Baltimore " OR "Bowie State University" OR "Frostburg State University" OR "University of Maryland" OR "Coppin State UniversityMaryland" OR "McDaniel College" OR "Stevenson University" OR "College of Notre Dame of Maryland" OR "Hood College" OR "Goucher College" OR "Mount St Mary's University" OR "St Mary's College of Maryland" OR "Washington College" OR "Capitol College" OR "St John's College" OR "Stratford University"</t>
  </si>
  <si>
    <t>Idaho</t>
  </si>
  <si>
    <t>"Idaho State University" OR "University of Idaho" OR "Lewis - Clark State College" OR "College of Idaho" OR "Boise State University"</t>
  </si>
  <si>
    <t>Utah</t>
  </si>
  <si>
    <t>"University of Utah" OR "Utah Valley University" OR "Weber State University" OR "Utah State University" OR "Southern Utah University" OR "Dixie State College of Utah" OR "Westminster College" OR "Western Governors University"</t>
  </si>
  <si>
    <t>Hawaii</t>
  </si>
  <si>
    <t>"University of Hawaii " OR "Chaminade University of Honolulu" OR "Hawaii Pacific University"</t>
  </si>
  <si>
    <t>Washington</t>
  </si>
  <si>
    <t>"Washington State University" OR "Western Washington University" OR "Bellevue College" OR "Eastern Washington University" OR "Central Washington University" OR "Seattle University" OR "Gonzaga University" OR "Olympic College" OR "South Seattle Community College" OR "The Evergreen State College" OR "Seattle Pacific University" OR "Peninsula College" OR "Pacific Lutheran University " OR "University of Puget Sound" OR "Whitworth University" OR "City University" OR "Walla Walla University" OR "Saint Martin's University" OR "Whitman College" OR "Heritage University" OR "Bastyr University" OR "Antioch University" OR "DigiPen Institute of Technology " OR "Northwest Indian College"</t>
  </si>
  <si>
    <t>Wyoming</t>
  </si>
  <si>
    <t>"University of Wyoming" OR "Wyoming Catholic College"</t>
  </si>
  <si>
    <t>Alaska</t>
  </si>
  <si>
    <t>"University of Alaska" OR "Alaska Pacific University"</t>
  </si>
  <si>
    <t>Oregon</t>
  </si>
  <si>
    <t>"Portland State University" OR "University of Oregon" OR "Oregon State University " OR "Western Oregon University" OR "Southern Oregon University" OR "University of Portland" OR "Lewis &amp; Clark College" OR "Eastern Oregon University" OR "Oregon Tech" OR "George Fox University " OR "Pacific University" OR "Willamette University " OR "Concordia University" OR "Marylhurst University" OR "Linfield College" OR "Reed College" OR "Corban University" OR "Northwest Christian University" OR "University of Western States" OR "Northwest University" OR "Warner Pacific College"</t>
  </si>
  <si>
    <t>Connecticut </t>
  </si>
  <si>
    <t>"University of Connecticut" OR "Central Connecticut State University" OR "Southern Connecticut State University" OR "Yale University" OR "Quinnipiac University" OR "University of Hartford" OR "Western Connecticut State University" OR "Sacred Heart University" OR "Eastern Connecticut State University" OR "Fairfield University" OR "University of New Haven" OR "University of Bridgeport" OR "Wesleyan University" OR "Trinity College" OR "University of Saint Joseph" OR "Connecticut College" OR "Mitchell College" OR "Bais Binyomin Academy" OR "St Basils College" OR "Charter Oak State College" OR "Albertus Magnus College"</t>
  </si>
  <si>
    <t>Rhode Island</t>
  </si>
  <si>
    <t>"Brown University" OR "Bryant University" OR "Johnson &amp; Wales University" OR "New England Institute of Technology" OR "Providence College" OR "Rhode Island College" OR "Roger Williams University" OR "Salve Regina University"</t>
  </si>
  <si>
    <t>Maine</t>
  </si>
  <si>
    <t>"Bates College" OR "Bowdoin College" OR "Colby College" OR "College of the Atlantic" OR "Husson University" OR "Saint Josephs College of Maine" OR "Thomas College" OR "Unity College"University of Maine" OR "University of New England" OR "University of Southern Maine"</t>
  </si>
  <si>
    <t>Kentucky</t>
  </si>
  <si>
    <t>"Alice Lloyd College" OR "Asbury University" OR "Bellarmine University" OR "Berea College" OR "Brescia University" OR "Campbellsville University" OR "Centre College" OR "Eastern Kentucky University" OR "Georgetown College" OR "Indiana Wesleyan University" OR "Kentucky State University" OR "Kentucky Wesleyan College" OR "Lindsey Wilson College" OR "Mid-Continent University" OR "Midway College" OR "Morehead State University" OR "Murray State University" OR "Northern Kentucky University" OR "Spalding University" OR "Thomas More College TAP" OR "Transylvania University" OR "Union College " OR "University of the Cumberlands" OR "Western Kentucky University"</t>
  </si>
  <si>
    <t>Tenn</t>
  </si>
  <si>
    <t>"Aquinas College" OR "Austin Peay State University" OR "Bethel University" OR "Bryan College" OR "Carson-Newman College" OR "Cumberland University" OR "East Tennessee State University" OR "Fisk University" OR "Freed-Hardeman University" OR "Hiwassee College" OR "King College" OR "Knoxville College" OR "Lambuth University" OR "Lane College" OR "Le Moyne - Owen College" OR "Lee University" OR "Lincoln Memorial University" OR "Lipscomb University" OR "Martin Methodist College" OR "Maryville College" OR "Middle Tennessee State University" OR "Milligan College" OR "Rhodes College" OR "Sewanee: The University of the South" OR "Tennessee Wesleyan College" OR "Tusculum College " OR "Tusculum College" OR "Union University" OR "University of Memphis" OR "Vanderbilt University" OR "Victory University"</t>
  </si>
  <si>
    <t>Ohio</t>
  </si>
  <si>
    <t>"Allegheny Wesleyan College" OR "Antioch University Midwest" OR "Ashland University" OR "Baldwin Wallace University" OR "Bluffton University" OR "Bowling Green State University" OR "Capital University" OR "Cedarville University" OR "Central State University" OR "Cleveland State University" OR "Defiance College" OR "Denison University" OR "Franklin University" OR " Heidelberg University" OR "Hiram College" OR "Indiana Wesleyan University" OR "Kent State University" OR "Kenyon College" OR "Lake Erie College" OR "Lourdes College" OR "Malone College" OR "Marietta College" OR "Miami University" OR "Mount Union College" OR "Muskingum College" OR "Notre Dame College" OR "Oberlin College" OR "Ohio Dominican University" OR "Ohio Mid-Western College" OR "Ohio Northern University" OR "Ohio Wesleyan University" OR "Otterbein University" OR "Shawnee State University" OR "Siegal College" OR "The College of Wooster" OR "The University of Findlay" OR "The University of Toledo" OR "Tiffin University" OR "Union Institute &amp; University" OR "University of Akron" OR "University of Cincinnati" OR "University of Dayton" OR "University of Northwestern Ohio" OR "Urbana University" OR "Ursuline College" OR "Walsh University" OR "Wilberforce University" OR "Wilmington College" OR "Wittenberg University" OR "Wright State University" OR "Xavier University" OR "Youngstown State University"</t>
  </si>
  <si>
    <t>Vermont</t>
  </si>
  <si>
    <t>"Bennington College" OR "Burlington College" OR "Castleton State College" OR "Champlain College" OR "College of St Joseph" OR "Goddard College" OR "Green Mountain College" OR "Johnson State College" OR "Lyndon State College" OR "Marlboro College" OR "Middlebury College" OR "Norwich University" OR "Saint Michaels College" OR "Southern Vermont College" OR "Sterling College" OR "University of Vermont" OR "Vermont Technical College" OR "Woodbury Institute of Champlain College"</t>
  </si>
  <si>
    <t>New Mexico</t>
  </si>
  <si>
    <t>"Brown Mackie College - Albuquerque" OR "College of Santa Fe at Albuquerque" OR "Eastern New Mexico University" OR "National American University" OR "New Mexico Highlands University" OR "Northern New Mexico College" OR "St John's College"</t>
  </si>
  <si>
    <t>PR</t>
  </si>
  <si>
    <t>"American University of Puerto Rico" OR "Atlantic College" OR "Bayamon Central University" OR "Caribbean University" OR "Carlos Albizu University" OR "Colegio Universitario de San Juan" OR "EDP College of Puerto Rico Inc" OR "Escuela de Artes Plasticas de Puerto Rico" OR "Inter American University of Puerto Rico" OR "John Dewey College - University Division" OR "Universidad Central Del Caribe" OR "Universidad Del Este" OR "Universidad Del Turabo" OR "Universidad Metropolitana" OR "Universidad Politecnica de Puerto Rico" OR "University of Sacred Heart"</t>
  </si>
  <si>
    <t>NJ</t>
  </si>
  <si>
    <t>"Thomas Edison State College" OR "Montclair State University" OR "Kean University" OR "Rowan University" OR "William Paterson University of New Jersey" OR "Fairleigh Dickinson University</t>
  </si>
  <si>
    <t>Metropolitan Campus" OR "Seton Hall University" OR "New Jersey Institute of Technology" OR "New Jersey City University" OR "The Richard Stockton College of New Jersey" OR "The College of New Jersey" OR "Monmouth University" OR "Rider University" OR "Ramapo College of New Jersey" OR "Stevens Institute of Technology" OR "Saint Peters College" OR "Centenary College" OR "Georgian Court University" OR "Drew University" OR "Caldwell College" OR "Felician College"</t>
  </si>
  <si>
    <t>Penn</t>
  </si>
  <si>
    <t>"Albright College" OR "Allegheny College" OR "Alvernia University" OR "Arcadia University" OR "Bloomsburg University of Pennsylvania" OR "Bryn Athyn College" OR "Bryn Mawr College" OR "Bucknell University" OR "Cabrini College" OR "California University of Pennsylvania" OR "Carlow University" OR "Cedar Crest College" OR "Chatham University" OR "Chestnut Hill College" OR "Delaware Valley College" OR "DeSales University" OR "Dickinson College" OR "Duquesne University" OR "Eastern University" OR "Elizabethtown College" OR "Cheyney University of Pennsylvania" OR "Clarion University of Pennsylvania" OR "East Stroudsburg University of Pennsylvania" OR "Edinboro University of Pennsylvania" OR "Franklin and Marshall College" OR "Gannon University" OR "Geneva College" OR "Gettysburg College" OR "Gratz College" OR "Grove City College" OR "Gwynedd-Mercy College" OR "Harrisburg University of Science and Technology" OR "Haverford College" OR "Indiana University of Pennsylvania" OR "Keystone College" OR "King's College" OR "Kutztown University of Pennsylvania" OR "La Roche College" OR "Lafayette College" OR "Lebanon Valley College" OR "Lehigh University" OR "Lincoln University of Pennsylvania" OR "Lock Haven University of Pennsylvania" OR "Lycoming College" OR "Mansfield University of Pennsylvania" OR "Marywood University" OR "Mercyhurst University" OR "Millersville University of Pennsylvania" OR "Mount Aloysius College" OR "Muhlenberg College" OR "Neumann University" OR "Peirce College" OR "Pennsylvania College of Technology" OR "Point Park University" OR "Robert Morris University" OR "Rosemont College" OR "Saint Francis University" OR "Saint Joseph's University" OR "Saint Vincent College" OR "Seton Hill University" OR "Shippensburg University of Pennsylvania" OR "Slippery Rock University of Pennsylvania" OR "Strayer University" OR "Susquehanna University" OR "Swarthmore College" OR "Thomas Jefferson University" OR "Ursinus College" OR "Washington &amp; Jefferson College" OR "Waynesburg University" OR "West Chester University of Pennsylvania" OR "Westminster College" OR "Widener University" OR "Wilkes University" OR "Wilson College" OR "York College Pennsylvania"</t>
  </si>
  <si>
    <t>Misc Colleges </t>
  </si>
  <si>
    <t>"Devry" OR "ITT" OR "University of Phoenix" OR "argosy" OR "ECPI" OR "American Inercontinental University" OR "ITT Technical Institute"</t>
  </si>
  <si>
    <t>Oklahoma</t>
  </si>
  <si>
    <t>"Bacone College" OR "Cameron University" OR "East Central University" OR "Langston University" OR "Mid-America Christian University" OR "Northeastern State University" OR "Northwestern Oklahoma State University" OR "Oklahoma City University" OR "Oklahoma Panhandle State University" OR "Oklahoma State University" OR "Oklahoma Wesleyan University" OR "Oral Roberts University" OR "Platt College" OR "Rogers State University" OR "Rogers State University" OR "Southeastern Oklahoma State University" OR "Southwestern Oklahoma State University" OR "St. Gregory’s University" OR "University of Central Oklahoma" OR "University of Oklahoma" OR "University of Science and Arts of Oklahoma" OR "University of Tulsa"</t>
  </si>
  <si>
    <t>Kansas</t>
  </si>
  <si>
    <t>"Baker University" OR "Barclay College" OR "Benedictine College" OR "Bethany College" OR "Bethel College" OR "Donnelly College" OR "Emporia State University" OR "Fort Hays State University" OR "Friends University" OR "Haskell Indian Nations University" OR "Kansas State University" OR "Kansas Wesleyan University" OR "McPherson College" OR "National American University" OR "Newman University" OR "Ottawa University" OR "Pittsburg State University" OR "Southwestern College" OR "Sterling College" OR "Tabor College" OR "University of Kansas" OR "University of Saint Mary" OR "Washburn University" OR "Wichita State University"</t>
  </si>
  <si>
    <t>Miss</t>
  </si>
  <si>
    <t>"Alcorn State University" OR "Belhaven University" OR "Blue Mountain College" OR "Delta State University" OR "Jackson State University" OR "Millsaps College" OR "Mississippi University for Women" OR "Mississippi Valley State University" OR "Rust College" OR "Southeastern Baptist College" OR "Tougaloo College" OR "University of Mississippi" OR "University of Southern Mississippi" OR "William Carey University"</t>
  </si>
  <si>
    <t>Arkansas</t>
  </si>
  <si>
    <t>"Arkansas State University" OR "Ecclesia College" OR "Harding University" OR "Henderson State University" OR "Hendrix College" OR "John Brown University" OR "Lyon College" OR "Philander Smith College" OR "Southern Arkansas University" OR "University of Arkansas" OR "University of Central Arkansas" OR "University of the Ozarks"</t>
  </si>
  <si>
    <t>WV</t>
  </si>
  <si>
    <t>"West Virginia University" OR "Marshall University" OR "Fairmont State University" OR "Shepherd University" OR "West Virginia State University" OR "Concord University" OR "West Liberty University" OR "Bluefield State College" OR "Potomac State College of West Virginia University" OR "West Virginia Wesleyan College" OR "West Virginia University Institute of Technology" OR "Bethany College" OR "Alderson Broaddus College" OR "Davis &amp; Elkins College" OR "Ohio Valley University" OR "Salem International University"</t>
  </si>
  <si>
    <t>Louisiana </t>
  </si>
  <si>
    <t>"Centenary College of Louisiana" OR "Dillard University" OR "Grambling State University" OR "Herzing University' OR "Louisiana College" OR "Louisiana State University" OR "Louisiana Tech University" OR "Loyola University" OR "McNeese State University" OR "Nicholls State University " OR "Northwestern State University of Louisiana" OR "Southeastern Louisiana University " OR "Southeastern University" OR "Southern University and A &amp; M College" OR "Southern University at New Orleans" OR "Tulane University" OR "University of Louisiana" OR "University of New Orleans" OR "Xavier University of Louisiana"</t>
  </si>
  <si>
    <t>New Mexico </t>
  </si>
  <si>
    <t>South Carolina </t>
  </si>
  <si>
    <t>"Allen University" OR "Anderson University" OR "Benedict College" OR "Bob Jones University" OR "Charleston Southern University " OR "Claflin University" OR "Clemson University" OR "Coastal Carolina University" OR "Coker College" OR "Columbia College" OR "Columbia International University" OR "Converse College" OR "ECPI University" OR "Francis Marion University" OR "Furman University" OR "Lander University" OR "Limestone College" OR "Morris College" OR "Newberry College" OR "North Greenville University" OR "Presbyterian College" OR "South Carolina State University" OR "South University" OR "Southern Wesleyan University" OR "University of South Carolina" OR "Virginia College" OR "Voorhees College" OR "W L Bonner College" OR "Winthrop University" OR "Wofford College"</t>
  </si>
  <si>
    <t>Alabama </t>
  </si>
  <si>
    <t>"Alabama State University" OR "Amridge University" OR "Athens State University" OR "Birmingham Southern College" OR "Faulkner University" OR "Herzing University" OR "Huntingdon College" OR "Jacksonville State University" OR "Judson College" OR "Miles College" OR "New Charter University" OR "Oakwood University" OR "Remington College" OR "Samford University" OR "South University" OR "Spring Hill College" OR "Talladega College" OR "Troy University" OR "University of Mobile" OR "University of Montevallo" OR "University of North Alabama" OR "University of South Alabama" OR "University of West Alabama"</t>
  </si>
  <si>
    <t>Virginia </t>
  </si>
  <si>
    <t>"Averett University" OR "Bluefield College" OR "Bridgewater College" OR "Bryant and Stratton College" OR "Centura College" OR "Christopher Newport University" OR "College of William and Mary" OR "Eastern Mennonite University" OR "Emory and Henry College" OR "Ferrum College" OR "Hollins University" OR "Liberty University" OR "Longwood University" OR "Lynchburg College" OR "Mary Baldwin College" OR "Marymount University" OR "National College" OR "Norfolk State University" OR "Old Dominion University" OR "Patrick Henry College" OR "Radford University" OR "Randolph College" OR "Randolph-Macon College" OR "Regent University" OR "Roanoke College" OR "Saint Pauls College" OR "Shenandoah University" OR "South University" OR "Southern Virginia University" OR "Stratford University" OR "Sweet Briar College" OR "University of Richmond" OR "University of the Potomac" OR "Virginia State University" OR "Virginia Union University" OR "Virginia University" OR "Virginia Wesleyan College" OR "Washington and Lee University" OR "Westwood College"</t>
  </si>
  <si>
    <t>Georgia </t>
  </si>
  <si>
    <t>"Agnes Scott College" OR "Albany State University" OR "Armstrong Atlantic State University" OR "Augusta State University" OR "Bauder College" OR "Berry College" OR "Brenau University" OR "Brewton-Parker College" OR "Clark Atlanta University" OR "Columbus State University" OR "Dalton State College" OR "Emmanuel College" OR "Emory University" OR "Fort Valley State University" OR "Gainesville State College" OR "Georgia Southern University" OR "Georgia Southwestern State University" OR "Georgia State University" OR "Gordon College" OR "Herzing University" OR "Kennesaw State University" OR "LaGrange College" OR "Life University" OR "Luther Rice University" OR "Macon State College" OR "Mercer University" OR "Morris Brown College" OR "North Georgia College &amp; State University" OR "Oglethorpe University" OR "Paine College" OR "Piedmont College" OR "Point University" OR "Reinhardt College" OR "Saint Leo University" OR "Savannah State University" OR "Shorter College" OR "South University" OR "Southern Polytechnic State University" OR "Thomas University" OR "Toccoa Falls College" OR "Truett-McConnell College" OR "University of Georgia" OR "University of West Georgia" OR "Valdosta State University" OR "Wesleyan College" OR "Westwood College" OR "Young Harris College"</t>
  </si>
  <si>
    <t>Kentucky </t>
  </si>
  <si>
    <t>North Carolina </t>
  </si>
  <si>
    <t>"Appalachian State University" OR "Barton College" OR "Bennett College for Women" OR "Brevard College" OR "Campbell University" OR "Catawba College" OR "Chowan University" OR "Davidson College" OR "East Carolina University" OR "Elizabeth City State University" OR "Elon University" OR "Fayetteville State University" OR "Gardner - Webb University" OR "Greensboro College" OR "Guilford College" OR "High Point University" OR "Johnson &amp; Wales University" OR "Johnson C Smith University" OR "Laurel University" OR "Lees-McRae College" OR "Lenoir-Rhyne University" OR "Livingstone College" OR "Mars Hill College" OR "Meredith College" OR "Methodist University" OR "Mid-Atlantic Christian University" OR "Miller-Motte Technical College" OR "Montreat College " OR "Mount Olive College" OR "North Carolina Central University" OR "North Carolina State University" OR "North Carolina Wesleyan College" OR "Pfeiffer University" OR "Piedmont International University" OR "Queens University of Charlotte" OR "Saint Augustines College" OR "Salem College" OR "Shaw University" OR "South College" OR "St. Andrews University" OR "Wake Forest University" OR "Warren Wilson College" OR "Western Carolina University" OR "William Peace University"</t>
  </si>
  <si>
    <t>Michigan </t>
  </si>
  <si>
    <t>"Adrian College" OR "Albion College" OR "Alma College" OR "Andrews University" OR "Aquinas College" OR "Ave Maria College" OR "Baker College" OR "Calvin College" OR "Central Michigan University" OR "Cleary University" OR "Concordia University" OR "Cornerstone University" OR "Davenport University" OR "Eastern Michigan University" OR "Ferris State University" OR "Finlandia University" OR "Grand Valley State University" OR "Hillsdale College" OR "Hope College" OR "Kalamazoo College" OR "Kettering University" OR "Kuyper College" OR "Lake Superior State University" OR "Lawrence Technological University" OR "Madonna University" OR "Marygrove College" OR "Michigan Technological University" OR "Northern Michigan University" OR "Northwood University" OR "Oakland University" OR "Olivet College" OR "Rochester College" OR "Saginaw Valley State University" OR "Siena Heights University" OR "Spring Arbor University" OR "The Robert B Miller College" OR "University of Detroit Mercy" OR "Wayne State University" OR "Western Michigan University"</t>
  </si>
  <si>
    <t>Mass </t>
  </si>
  <si>
    <t>"American International College" OR "Amherst College" OR "Anna Maria College" OR "Assumption College" OR "Atlantic Union College" OR "Babson College" OR "Bay Path College" OR "Becker College" OR "Benjamin Franklin Institute of Technology" OR "Bentley University " OR "Boston College" OR "Boston University" OR "Brandeis University" OR "Bridgewater State College" OR "Cambridge College" OR "Clark University" OR "Curry College" OR "Dean College" OR "Emerson College" OR "Emmanuel College" OR "Endicott College" OR "Fisher College" OR "Fitchburg State University" OR "Framingham State College" OR "Franklin W. Olin College of Engineering" OR "Gordon College" OR "Hampshire College" OR "Harvard University" OR "Hult International Business School" OR "Lasell College" OR "Lesley University" OR "Merrimack College" OR "Mount Holyoke College" OR "Mount Ida College" OR "Newbury College" OR "Nichols College" OR "Northeastern University" OR "Pine Manor College" OR "Regis College" OR "Salem State College" OR "Simmons College" OR "Smith College" OR "Springfield College" OR "Stonehill College" OR "Suffolk University" OR "Tufts University" OR "University of Massachusetts" OR "Wellesley College" OR "Wentworth Institute of Technology" OR "Western New England College" OR "Westfield State College" OR "Wheaton College" OR "Wheelock College" OR "Williams College" OR "Worcester Polytechnic Institute" OR "Worcester State College"</t>
  </si>
  <si>
    <t>Oregon </t>
  </si>
  <si>
    <t>New York </t>
  </si>
  <si>
    <t>"Adelphi University" OR "Alfred University" OR "Bard College" OR "Barnard College" OR "Berkeley College" OR "Boricua College" OR "Briarcliffe College" OR "Bryant and Stratton College" OR "Buffalo State College" OR "Canisius College" OR "Cazenovia College" OR "Cazenovia College" OR "Clarkson University " OR "Colgate University" OR "Columbia University in the City of New York" OR "Concordia College" OR CUNY OR "D'Youville College" OR "Daemen College" OR "Davis College" OR "Dominican College" OR "Dowling College" OR "Elmira College" OR "Excelsior College" OR "Farmingdale State College" OR "Five Towns College" OR "Fordham University" OR "Globe Institute of Technology" OR "Hamilton College" OR "Hartwick College" OR "Hilbert College" OR "Hobart William Smith Colleges" OR "Houghton College" OR "Iona College" OR "Ithaca College" OR "Jamestown Business College" OR "Keuka College" OR "LIM College" OR "Long Island University" OR "Manhattan College" OR "Manhattanville College" OR "Marist College" OR Marymount OR "Medaille College" OR "Mercy College" OR "Metropolitan College of New York" OR "Molloy College" OR "Monroe College" OR "Morrisville State College" OR "Mount Saint Mary College" OR "New York Institute of Technology" OR "New York University" OR "Niagara University" OR "Nyack College" OR "Pace University" OR "Paul Smiths College of Arts and Science" OR "Plaza College" OR "Polytechnic Institute of New York University" OR "Pratt Institute" OR "Rensselaer Polytechnic Institute" OR "Roberts Wesleyan College" OR "Rochester Institute of Technology" OR "Russell Sage College" OR "Sage College of Albany" OR "Saint Bonaventure University" OR "Saint John Fisher College" OR "Saint Josephs College" OR "Saint Thomas Aquinas College" OR "Sarah Lawrence College" OR "Siena College" OR "Skidmore College" OR "Southampton College of Long Island University" OR "St Francis College" OR "St Lawrence University" OR SUNY OR "St. John's University" OR "Stony Brook University" OR "The College of New Rochelle" OR "The College of Saint Rose" OR "The College of Westchester" OR "The New School" OR "Touro College" OR "Union College" OR "United States Military Academy at West Point" OR "West Point" OR "University at Albany" OR "Utica College" OR "Villa Maria College" OR "Wagner College" OR "Webb Institute" OR "Wells College"</t>
  </si>
  <si>
    <t>Texas</t>
  </si>
  <si>
    <t>"Amberton University" OR "Angelo State University" OR "Argosy University" OR "Austin College" OR "Baylor University" OR "Brazosport College" OR "Criswell College" OR "Hardin-Simmons University" OR "Howard Payne University" OR "Huston-Tillotson University" OR "Lamar University" OR "LeTourneau University" OR "McMurry University" OR "Midland College" OR "Midwestern State University" OR "Northwood University" OR "Parker University" OR "Paul Quinn College" OR "Rice University" OR "Sam Houston State University" OR "South Texas College" OR "Southwestern University" OR "Stephen F Austin State University" OR "Sul Ross State University" OR "Tarleton State University" OR "Texas College" OR "Texas Southern University" OR "Texas State University" OR "Texas Wesleyan University" OR "Texas Woman's University" OR "The College of Saint Thomas" OR "Trinity University" OR "University of Dallas" OR "University of Houston" OR "University of Mary Hardin" OR "University of St Thomas" OR "Wiley College"</t>
  </si>
  <si>
    <t>West Virginia </t>
  </si>
  <si>
    <t>Missouri</t>
  </si>
  <si>
    <t>"Avila University" OR "Brown Mackie College - St. Louis" OR "College of the Ozarks" OR "Columbia College" OR "Cox College" OR "Culver-Stockton College" OR "Drury University" OR "Evangel University" OR "Everest College" OR "Fontbonne University" OR "Hannibal-Lagrange College" OR "Harris-Stowe State University" OR "Hickey College" OR "Lincoln University" OR "Lindenwood University" OR "Maryville University of Saint Louis" OR "Missouri College" OR "Missouri Southern State University" OR "Missouri State University" OR "Missouri Tech" OR "Missouri University of Science and Technology" OR "Missouri Valley College" OR "Missouri Western State University" OR "Northwest Missouri State University" OR "Park University" OR "Ranken Technical College" OR "Rockhurst University" OR "Saint Louis University" OR "Saint Lukes College" OR "Southeast Missouri State University" OR "Southwest Baptist University" OR "Stephens College" OR "Truman State University" OR "University of Central Missouri" OR "University of Missouri" OR "Vatterott College" OR "Webster University" OR "Westminster College" OR "William Jewell College" OR "William Woods University"</t>
  </si>
  <si>
    <t>Florida </t>
  </si>
  <si>
    <t>"Angley College" OR "Ave Maria University" OR "Barry University" OR "Beacon College" OR "Bethune-Cookman University" OR "Carlos Albizu University" OR "Chipola College" OR "Daytona State College" OR "Eckerd College" OR "Edison State College" OR "Edward Waters College" OR "Everest University" OR "Everglades University" OR "Flagler College" OR "Florida Atlantic University" OR "Florida Career College" OR "Florida Christian College" OR "Florida College" OR "Florida Gulf Coast University" OR "Florida Institute of Technology" OR "Florida Memorial University" OR "Florida National University" OR "Florida Southern College" OR "Florida State College" OR "Full Sail University" OR "Herzing University" OR "Hodges University" OR "Indian River State College" OR "Jacksonville University" OR "Johnson &amp; Wales University" OR "Jones College" OR "Keiser University" OR "Lincoln College of Technology" OR "Lynn University" OR "Miami Dade College" OR "New College of Florida" OR "Northwest Florida State College" OR "Northwood University" OR "Nova Southeastern University" OR "Palm Beach Atlantic University" OR "Rasmussen College" OR "Remington College" OR "Rollins College" OR "Saint Thomas University" OR "Schiller International University" OR "South University" OR "Southeastern University" OR "Southwest Florida College" OR "St. Petersburg College" OR "Stetson University" OR "Talmudic College of Florida" OR "The University of Tampa" OR "The University of West Florida" OR "University of Central Florida" OR "University of Miami" OR "University of North Florida" OR "Warner University" OR "Webber International University"</t>
  </si>
  <si>
    <t>Oklahoma </t>
  </si>
  <si>
    <t>School</t>
  </si>
  <si>
    <t>Alabama A&amp;M</t>
  </si>
  <si>
    <t>Arizona State</t>
  </si>
  <si>
    <t>Arkansas Tech</t>
  </si>
  <si>
    <t>Auburn</t>
  </si>
  <si>
    <t>Baylor</t>
  </si>
  <si>
    <t>Binghamton</t>
  </si>
  <si>
    <t>Brigham Young</t>
  </si>
  <si>
    <t>Cal Poly SLO</t>
  </si>
  <si>
    <t>Carnegie Mellon</t>
  </si>
  <si>
    <t>Case Western</t>
  </si>
  <si>
    <t>Clark-Atlanta</t>
  </si>
  <si>
    <t>Clarkson</t>
  </si>
  <si>
    <t>Colorado School of Mines</t>
  </si>
  <si>
    <t>Colorado State</t>
  </si>
  <si>
    <t>Colorado State Pueblo</t>
  </si>
  <si>
    <t>Cornell</t>
  </si>
  <si>
    <t>Drexel</t>
  </si>
  <si>
    <t>Embry-Riddle</t>
  </si>
  <si>
    <t>Florida A&amp;M</t>
  </si>
  <si>
    <t>Florida International</t>
  </si>
  <si>
    <t>Florida Southern</t>
  </si>
  <si>
    <t>Florida State</t>
  </si>
  <si>
    <t>George Mason</t>
  </si>
  <si>
    <t>George Washington</t>
  </si>
  <si>
    <t>Georgia Tech</t>
  </si>
  <si>
    <t>Hampton</t>
  </si>
  <si>
    <t>Hofstra</t>
  </si>
  <si>
    <t>Howard</t>
  </si>
  <si>
    <t>Jackson State</t>
  </si>
  <si>
    <t>James Madison</t>
  </si>
  <si>
    <t>Lehigh</t>
  </si>
  <si>
    <t>LeMoyne</t>
  </si>
  <si>
    <t>Louisiana Tech</t>
  </si>
  <si>
    <t>Michigan State</t>
  </si>
  <si>
    <t>Michigan Tech</t>
  </si>
  <si>
    <t>Mississippi College - Clinton</t>
  </si>
  <si>
    <t>Mississippi State</t>
  </si>
  <si>
    <t>MIT</t>
  </si>
  <si>
    <t>Morehouse</t>
  </si>
  <si>
    <t>Morgan State</t>
  </si>
  <si>
    <t>N Carolina A &amp; T</t>
  </si>
  <si>
    <t>New Mexico State</t>
  </si>
  <si>
    <t>Ohio State</t>
  </si>
  <si>
    <t>Penn State</t>
  </si>
  <si>
    <t>Prairie View A&amp;M</t>
  </si>
  <si>
    <t xml:space="preserve">Princeton </t>
  </si>
  <si>
    <t>Purdue</t>
  </si>
  <si>
    <t>Rensselaer Polytechnic Institute</t>
  </si>
  <si>
    <t>Rochester Institute of Technology</t>
  </si>
  <si>
    <t>Rowan</t>
  </si>
  <si>
    <t>Rutgers</t>
  </si>
  <si>
    <t>San Jose State Univ</t>
  </si>
  <si>
    <t>Santa Clara</t>
  </si>
  <si>
    <t>Southeastern</t>
  </si>
  <si>
    <t>Southern Illinois</t>
  </si>
  <si>
    <t>Southern Methodist</t>
  </si>
  <si>
    <t>Spelman</t>
  </si>
  <si>
    <t>Stanford</t>
  </si>
  <si>
    <t>Stevens Institute of Technology</t>
  </si>
  <si>
    <t>SUNY Oswego</t>
  </si>
  <si>
    <t>Syracuse</t>
  </si>
  <si>
    <t xml:space="preserve">Taylor </t>
  </si>
  <si>
    <t>Tennessee State</t>
  </si>
  <si>
    <t>Tennessee Tech</t>
  </si>
  <si>
    <t>Texas A &amp; M</t>
  </si>
  <si>
    <t>Texas Christian</t>
  </si>
  <si>
    <t>Texas Tech</t>
  </si>
  <si>
    <t>Tuskegee</t>
  </si>
  <si>
    <t>U of Alabama</t>
  </si>
  <si>
    <t>U of Alabama-Huntsville</t>
  </si>
  <si>
    <t>U of Arizona</t>
  </si>
  <si>
    <t>U of Arkansas</t>
  </si>
  <si>
    <t>U of Buffalo</t>
  </si>
  <si>
    <t>U of Central Florida</t>
  </si>
  <si>
    <t>U of Central Michigan</t>
  </si>
  <si>
    <t>U of Colorado - Boulder</t>
  </si>
  <si>
    <t>U of Colorado (Colorado Springs)</t>
  </si>
  <si>
    <t>U of Florida</t>
  </si>
  <si>
    <t>U of Illinois - Urbana Champaign</t>
  </si>
  <si>
    <t>U of Kentucky</t>
  </si>
  <si>
    <t>U of Maryland -  Baltimore</t>
  </si>
  <si>
    <t>U of Maryland -  College Park</t>
  </si>
  <si>
    <t>U of Michigan</t>
  </si>
  <si>
    <t>U of Minnesota</t>
  </si>
  <si>
    <t>U of New Mexico</t>
  </si>
  <si>
    <t xml:space="preserve">U of North Carolina </t>
  </si>
  <si>
    <t>U of North Carolina - Charlotte</t>
  </si>
  <si>
    <t>U of North Texas</t>
  </si>
  <si>
    <t>U of Penn</t>
  </si>
  <si>
    <t>U of Puerto Rico</t>
  </si>
  <si>
    <t>U of Rhode Island</t>
  </si>
  <si>
    <t>U of Rochester</t>
  </si>
  <si>
    <t>U of South Florida</t>
  </si>
  <si>
    <t>U of Southern California</t>
  </si>
  <si>
    <t>U of Tennessee</t>
  </si>
  <si>
    <t>U of Virginia</t>
  </si>
  <si>
    <t>U of Washington</t>
  </si>
  <si>
    <t>UC Berkeley</t>
  </si>
  <si>
    <t>UC San Diego</t>
  </si>
  <si>
    <t>UC Santa Barbara</t>
  </si>
  <si>
    <t>UCLA</t>
  </si>
  <si>
    <t>University of Wisconsin</t>
  </si>
  <si>
    <t>UT Arlington</t>
  </si>
  <si>
    <t>UT Austin</t>
  </si>
  <si>
    <t>UT El Paso</t>
  </si>
  <si>
    <t>UT San Antonio</t>
  </si>
  <si>
    <t>Villanova</t>
  </si>
  <si>
    <t>Virginia Tech</t>
  </si>
  <si>
    <t>Wright State</t>
  </si>
  <si>
    <t>("my resume" OR "resume of") "software engineer" (testing OR test) (development OR design) -sample -samples -Linkedin -Twitter -Facebook</t>
  </si>
  <si>
    <t>(intitle:resume OR inurl:resume OR intitle:cv OR inurl:cv OR intitle:vitae OR inurl:vitae OR intitle:bio OR inurl:bio OR intitle:"about me" OR inurl :"about me" OR intitle:portfolio OR inurl:portfolio)</t>
  </si>
  <si>
    <t>("Chief Legal Officer" OR "CLO" OR "General Counsel" OR "Attorney" or "In-house Attorney" OR "Inhouse Attorney") AND ("The Association of Corporate Counsel" OR "ACC")</t>
  </si>
  <si>
    <t>means resume = resume, cv, bio, profile, portfolio, ”curriculum vitae” , biography</t>
  </si>
  <si>
    <t>("c#" OR "c sharp" OR "c# net" OR "asp" OR "net" OR "c++" OR "asp net" OR "sql" OR "vb net" OR "html" OR "javascript" OR "oop" OR "dot net" OR "visual studio" OR "wcf" OR "vb" OR "visual basic" OR "silverlight" OR "wpf" OR "biztalk" OR "entity framework" OR "dotnet" OR "perl" OR "c" OR "c#  net" OR "csharp" OR "ado net" OR "linq" OR "winforms" OR "php" OR "c #" OR "python" OR "css" OR "c sharp" OR "xaml")</t>
  </si>
  <si>
    <t>Linux Sys Admin</t>
  </si>
  <si>
    <t>(“dba” or “database administrator” or “database administration” or) and linux and (mysql or “my sql” or “my-sql”) and (“ksh” or bash or perl or python) and (nosql or “no sql” or “no-sql” or mongo or “disaster recovery” or “meta data analysis” or “data modeling” or troubleshooting or reporting or backup)</t>
  </si>
  <si>
    <t>(“system administrator” or “system administration” or “sysadmin”) and linux and (mysql or “my sql” or “my-sql”) and (“ksh” or bash or perl or python) and (nosql or “no sql” or “no-sql” or mongo or “disaster recovery” or “meta data analysis” or “data modeling” or troubleshooting or reporting or backup)</t>
  </si>
  <si>
    <t>(linux OR unix OR centos OR redhat OR ubuntu OR RHEL OR "red Hat" )</t>
  </si>
  <si>
    <t>(“intitle:(resume OR cv OR vitae OR bio OR profile)” OR “inurl:(resume OR cv OR Bio OR profile OR Vitae)”) </t>
  </si>
  <si>
    <t>site:linkedin.com/in “* 2015 – Present” Developer</t>
  </si>
  <si>
    <t xml:space="preserve">site:linkedin.com (inurl:pub OR inurl:in) -intitle:directory “past OR previous *-2015” </t>
  </si>
  <si>
    <t>“People on the Move” (“Your keyword” I “Your keyword”) (appointed</t>
  </si>
  <si>
    <t>announced I promoted I transferred I “was named” I Resignation I resigned)</t>
  </si>
  <si>
    <t>“People on the Move” (“Your keyword” I “Your keyword”) (“just joined”</t>
  </si>
  <si>
    <t>“new leader” I “is taking over” I “has been brought in” I “added to</t>
  </si>
  <si>
    <t>the” “recently joined”)(company organization I inc.)</t>
  </si>
  <si>
    <t>intitle:resume | inurl:resume site:sites.google.com c++|c#|python</t>
  </si>
  <si>
    <t>site:venturebeatprofiles.com/person coo|ceo|cfo|cmo|cto|cio|cxo|vice|vp|svp|"chief *"</t>
  </si>
  <si>
    <t>(member.profile|member.profiles) (software.engineer) (he|she|him|her)</t>
  </si>
  <si>
    <t>software.engineer|developer|programmer inurl:"meet*team"</t>
  </si>
  <si>
    <t>inurl:profile "speaks * c++ fluently"</t>
  </si>
  <si>
    <t>github|stackoverflow|kaggle|meetup|linkedin.com site:www.indeed.com/r</t>
  </si>
  <si>
    <t>site:github.io/resume (java|javascript|jquery|ios|ajax|json|css3|html5|c++|c#|python|pig|hive|.net|ruby</t>
  </si>
  <si>
    <t>|objective-c|hadoop|js|vb.net|apache|linux|swift|php)</t>
  </si>
  <si>
    <t>site:capgemini.com/experts intitle:capgemini.worldwide</t>
  </si>
  <si>
    <t>site:glassdoor.com/salaries "healthcare analyst"|"health care analyst"|"* informatics consultant"| "medical * consultant"|"healthcare * consultant"</t>
  </si>
  <si>
    <t>intitle:resume | inurl:resume (java|j2ee|"JEE"|MVC|Grails|Vert.x|JHipster) "* intermediate|advanced * *"|"* proficiency with * *"|"* proficient with * *"|"* knowledge of|in|with * *"|"* * years|experience of|in|with * *"|"* expertise of|in|with * *" "10001..95142" -job|jobs|sample</t>
  </si>
  <si>
    <t>intitle:virtual | intitle:remote | intitle:telecommute | intitle:telecommuter | intitle:telecommuting | intitle:work.at.home | intitle:work.from.home intitle:"sourcer" | intitle:"recruiter" | intitle:"talent acquisition" intitle:job | intitle:jobs | intitle:careers -india</t>
  </si>
  <si>
    <t>(cloud OR HCentive OR HyTrust OR Nimbula OR Scalr OR Enstratius OR Daas OR PaaS OR iaas OR vCloud OR OpenStack OR CloudStack OR Azure OR EC2 OR S3 OR AWS OR OpsWorks OR "Amazon Web Services" OR CloudFormation OR CloudWatch OR CloudFront OR "Cloud Foundry" OR BlueMix OR SmartCloud OR OpenShift OR Zookeeper OR SQS OR VPC OR Stackdriver OR Eucalyptus OR OpenNebula OR M2M OR vCenter OR vRealize OR acclux OR "Cloud Dataflow" OR FortaCloud OR HDInsight OR IOT OR "home automation") (developer OR development OR programmer OR architect OR consultant OR software OR softwre OR sftwr OR softwr OR SW OR engineer OR engineering OR engneer OR engineeer OR engr)</t>
  </si>
  <si>
    <t>How To Create Your Own Custom Google Search Engine</t>
  </si>
  <si>
    <t>site:linkedin.com/in OR site:linkedin.com/pub -pub.dir -present recruiter sourcer “greater new york”</t>
  </si>
  <si>
    <t>company = unemployed (170K+ results)</t>
  </si>
  <si>
    <t>company = “looking for” OR “searching for” OR seeking OR “open to new” (~100K)</t>
  </si>
  <si>
    <t>(there are also ~680K+ people with company = none – however, this may or may not refer to not having a job)</t>
  </si>
  <si>
    <t>title = unemployed OR “looking for” OR “searching for” OR “open to new” (193K+ results)</t>
  </si>
  <si>
    <t>Inurl:resume  java developer 2000..2016 -*..1999 should only pull back people with history after 2000</t>
  </si>
  <si>
    <t>site:linkedin.com/in java developer 2000..2016 -*..1999 should only pull back people in linked with history after 2000</t>
  </si>
  <si>
    <t>http://www.linkedin.com/profile/view?id=201007895</t>
  </si>
  <si>
    <t>site:linkedin.com/in ("systems analyst" OR "business analyst") "Christian Professionals Worldwide" "greater chicago area"</t>
  </si>
  <si>
    <t>("security clearance" OR COMSEC OR classified OR NOFORN OR ORCON OR Unclassified OR ANACI OR NACLC OR SSBI OR SBPR OR Polygraph OR "Counterintelligence Scope" OR "Full Scope" OR FSP OR "Lifestyle Poly" OR DISA OR "DOD Secret" OR confidential OR "restricted secret" OR "secret restricted" OR "Public Trust" OR “Special Access" OR "Secured Identification" OR “Security Identification" OR "talent keyhole" OR HCS-P OR "Yankee Fire" OR "Yankee White" OR "top secret" OR SCI OR "CI Poly" OR "CI Polygraph" OR "Interim Secret" OR "DOE Q" OR "DOE L" OR "Top secret" OR SCI OR "CI Poly" OR "CI Polygraph" OR TSSCI OR “TS/SCI with Poly” OR “TS/SCI”)</t>
  </si>
  <si>
    <t>site:github.io "about me"</t>
  </si>
  <si>
    <t>site:developer.ibm.com inurl:author</t>
  </si>
  <si>
    <t>"big data"​ ("data science"|"supervised|unsupervised learning"​|hadoop|cloud|"​* analytics") site:www.linkedin.com/in | site:www.linkedin.com/pub -pub.dir</t>
  </si>
  <si>
    <r>
      <t>site</t>
    </r>
    <r>
      <rPr>
        <sz val="10"/>
        <color rgb="FF333333"/>
        <rFont val="Arial"/>
        <family val="2"/>
      </rPr>
      <t>:io resume|cv gmail.</t>
    </r>
    <r>
      <rPr>
        <sz val="10"/>
        <color rgb="FF000000"/>
        <rFont val="Arial"/>
        <family val="2"/>
      </rPr>
      <t>com</t>
    </r>
    <r>
      <rPr>
        <sz val="10"/>
        <color rgb="FF333333"/>
        <rFont val="Arial"/>
        <family val="2"/>
      </rPr>
      <t> software.engineer</t>
    </r>
  </si>
  <si>
    <r>
      <t>intitle:resume | </t>
    </r>
    <r>
      <rPr>
        <sz val="10"/>
        <color rgb="FF000000"/>
        <rFont val="Arial"/>
        <family val="2"/>
      </rPr>
      <t>inurl</t>
    </r>
    <r>
      <rPr>
        <sz val="10"/>
        <color rgb="FF333333"/>
        <rFont val="Arial"/>
        <family val="2"/>
      </rPr>
      <t>:resume "* cloud" (azure|"</t>
    </r>
    <r>
      <rPr>
        <sz val="10"/>
        <color rgb="FF000000"/>
        <rFont val="Arial"/>
        <family val="2"/>
      </rPr>
      <t>aws</t>
    </r>
    <r>
      <rPr>
        <sz val="10"/>
        <color rgb="FF333333"/>
        <rFont val="Arial"/>
        <family val="2"/>
      </rPr>
      <t>"|"google cloud"|"IBM cloud"|"iaas"|"paas") architect "10001..95142" -job|jobs|sample</t>
    </r>
  </si>
  <si>
    <r>
      <t>(cloud|"big data"|hadoop|devops|linux|java|.net|c++|</t>
    </r>
    <r>
      <rPr>
        <sz val="10"/>
        <color rgb="FF000000"/>
        <rFont val="Arial"/>
        <family val="2"/>
      </rPr>
      <t>aws</t>
    </r>
    <r>
      <rPr>
        <sz val="10"/>
        <color rgb="FF333333"/>
        <rFont val="Arial"/>
        <family val="2"/>
      </rPr>
      <t>) (developer|engineer|programmer|architect)</t>
    </r>
    <r>
      <rPr>
        <sz val="10"/>
        <color rgb="FF000000"/>
        <rFont val="Arial"/>
        <family val="2"/>
      </rPr>
      <t>site</t>
    </r>
    <r>
      <rPr>
        <sz val="10"/>
        <color rgb="FF333333"/>
        <rFont val="Arial"/>
        <family val="2"/>
      </rPr>
      <t>:s3.amazonaws.</t>
    </r>
    <r>
      <rPr>
        <sz val="10"/>
        <color rgb="FF000000"/>
        <rFont val="Arial"/>
        <family val="2"/>
      </rPr>
      <t>com</t>
    </r>
    <r>
      <rPr>
        <sz val="10"/>
        <color rgb="FF333333"/>
        <rFont val="Arial"/>
        <family val="2"/>
      </rPr>
      <t> intitle:resume | </t>
    </r>
    <r>
      <rPr>
        <sz val="10"/>
        <color rgb="FF000000"/>
        <rFont val="Arial"/>
        <family val="2"/>
      </rPr>
      <t>inurl</t>
    </r>
    <r>
      <rPr>
        <sz val="10"/>
        <color rgb="FF333333"/>
        <rFont val="Arial"/>
        <family val="2"/>
      </rPr>
      <t>:resume -template|sample|tips</t>
    </r>
  </si>
  <si>
    <r>
      <t>software (engineer|developer|programmer|architect) "view my resume" gmail.</t>
    </r>
    <r>
      <rPr>
        <sz val="10"/>
        <color rgb="FF000000"/>
        <rFont val="Arial"/>
        <family val="2"/>
      </rPr>
      <t>com</t>
    </r>
  </si>
  <si>
    <r>
      <t>site</t>
    </r>
    <r>
      <rPr>
        <sz val="10"/>
        <color rgb="FF333333"/>
        <rFont val="Arial"/>
        <family val="2"/>
      </rPr>
      <t>:plus.google.</t>
    </r>
    <r>
      <rPr>
        <sz val="10"/>
        <color rgb="FF000000"/>
        <rFont val="Arial"/>
        <family val="2"/>
      </rPr>
      <t>com</t>
    </r>
    <r>
      <rPr>
        <sz val="10"/>
        <color rgb="FF333333"/>
        <rFont val="Arial"/>
        <family val="2"/>
      </rPr>
      <t> ("have her|him") (cloud|hadoop|azure) (developer|engineer|consultant|architect​) ("lives </t>
    </r>
    <r>
      <rPr>
        <sz val="10"/>
        <color rgb="FF000000"/>
        <rFont val="Arial"/>
        <family val="2"/>
      </rPr>
      <t>in</t>
    </r>
    <r>
      <rPr>
        <sz val="10"/>
        <color rgb="FF333333"/>
        <rFont val="Arial"/>
        <family val="2"/>
      </rPr>
      <t> * IL"​|"currently * IL"​|"lives </t>
    </r>
    <r>
      <rPr>
        <sz val="10"/>
        <color rgb="FF000000"/>
        <rFont val="Arial"/>
        <family val="2"/>
      </rPr>
      <t>in</t>
    </r>
    <r>
      <rPr>
        <sz val="10"/>
        <color rgb="FF333333"/>
        <rFont val="Arial"/>
        <family val="2"/>
      </rPr>
      <t> * illinois"​|"currently * illinois"​|"lives </t>
    </r>
    <r>
      <rPr>
        <sz val="10"/>
        <color rgb="FF000000"/>
        <rFont val="Arial"/>
        <family val="2"/>
      </rPr>
      <t>in</t>
    </r>
    <r>
      <rPr>
        <sz val="10"/>
        <color rgb="FF333333"/>
        <rFont val="Arial"/>
        <family val="2"/>
      </rPr>
      <t> chicago"|"currently chicago")</t>
    </r>
  </si>
  <si>
    <r>
      <t>java|j2ee|c++ </t>
    </r>
    <r>
      <rPr>
        <sz val="10"/>
        <color rgb="FF000000"/>
        <rFont val="Arial"/>
        <family val="2"/>
      </rPr>
      <t>site</t>
    </r>
    <r>
      <rPr>
        <sz val="10"/>
        <color rgb="FF333333"/>
        <rFont val="Arial"/>
        <family val="2"/>
      </rPr>
      <t>:www.</t>
    </r>
    <r>
      <rPr>
        <sz val="10"/>
        <color rgb="FF000000"/>
        <rFont val="Arial"/>
        <family val="2"/>
      </rPr>
      <t>linkedin</t>
    </r>
    <r>
      <rPr>
        <sz val="10"/>
        <color rgb="FF333333"/>
        <rFont val="Arial"/>
        <family val="2"/>
      </rPr>
      <t>.</t>
    </r>
    <r>
      <rPr>
        <sz val="10"/>
        <color rgb="FF000000"/>
        <rFont val="Arial"/>
        <family val="2"/>
      </rPr>
      <t>com</t>
    </r>
    <r>
      <rPr>
        <sz val="10"/>
        <color rgb="FF333333"/>
        <rFont val="Arial"/>
        <family val="2"/>
      </rPr>
      <t>/</t>
    </r>
    <r>
      <rPr>
        <sz val="10"/>
        <color rgb="FF000000"/>
        <rFont val="Arial"/>
        <family val="2"/>
      </rPr>
      <t>in</t>
    </r>
    <r>
      <rPr>
        <sz val="10"/>
        <color rgb="FF333333"/>
        <rFont val="Arial"/>
        <family val="2"/>
      </rPr>
      <t> -</t>
    </r>
    <r>
      <rPr>
        <sz val="10"/>
        <color rgb="FF000000"/>
        <rFont val="Arial"/>
        <family val="2"/>
      </rPr>
      <t>inurl</t>
    </r>
    <r>
      <rPr>
        <sz val="10"/>
        <color rgb="FF333333"/>
        <rFont val="Arial"/>
        <family val="2"/>
      </rPr>
      <t>:pub/dir "​* power user with * *"​|"​* proficiency with * *"​|"​* proficient with * *"​|"​* knowledge of|</t>
    </r>
    <r>
      <rPr>
        <sz val="10"/>
        <color rgb="FF000000"/>
        <rFont val="Arial"/>
        <family val="2"/>
      </rPr>
      <t>in</t>
    </r>
    <r>
      <rPr>
        <sz val="10"/>
        <color rgb="FF333333"/>
        <rFont val="Arial"/>
        <family val="2"/>
      </rPr>
      <t>|with * *"​|"​* * yrs|years|experience of|</t>
    </r>
    <r>
      <rPr>
        <sz val="10"/>
        <color rgb="FF000000"/>
        <rFont val="Arial"/>
        <family val="2"/>
      </rPr>
      <t>in</t>
    </r>
    <r>
      <rPr>
        <sz val="10"/>
        <color rgb="FF333333"/>
        <rFont val="Arial"/>
        <family val="2"/>
      </rPr>
      <t>|with * *"​|"​* expertise of|</t>
    </r>
    <r>
      <rPr>
        <sz val="10"/>
        <color rgb="FF000000"/>
        <rFont val="Arial"/>
        <family val="2"/>
      </rPr>
      <t>in</t>
    </r>
    <r>
      <rPr>
        <sz val="10"/>
        <color rgb="FF333333"/>
        <rFont val="Arial"/>
        <family val="2"/>
      </rPr>
      <t>|with * *"​</t>
    </r>
  </si>
  <si>
    <r>
      <t>hadoop|spark|mongodb|nosql|azure|</t>
    </r>
    <r>
      <rPr>
        <sz val="10"/>
        <color rgb="FF000000"/>
        <rFont val="Arial"/>
        <family val="2"/>
      </rPr>
      <t>aws</t>
    </r>
    <r>
      <rPr>
        <sz val="10"/>
        <color rgb="FF333333"/>
        <rFont val="Arial"/>
        <family val="2"/>
      </rPr>
      <t>|hortonworks|cloudera|openstack|cloudstack|petabyte|"* analytics"|mapreduce|"big data"|python|c++|predictive analytics|NLP|java|kafka) ("websites-*-resume|cv|blog|personal website||portfolio|github|twitter"​) </t>
    </r>
    <r>
      <rPr>
        <sz val="10"/>
        <color rgb="FF000000"/>
        <rFont val="Arial"/>
        <family val="2"/>
      </rPr>
      <t>site</t>
    </r>
    <r>
      <rPr>
        <sz val="10"/>
        <color rgb="FF333333"/>
        <rFont val="Arial"/>
        <family val="2"/>
      </rPr>
      <t>:www.</t>
    </r>
    <r>
      <rPr>
        <sz val="10"/>
        <color rgb="FF000000"/>
        <rFont val="Arial"/>
        <family val="2"/>
      </rPr>
      <t>linkedin</t>
    </r>
    <r>
      <rPr>
        <sz val="10"/>
        <color rgb="FF333333"/>
        <rFont val="Arial"/>
        <family val="2"/>
      </rPr>
      <t>.</t>
    </r>
    <r>
      <rPr>
        <sz val="10"/>
        <color rgb="FF000000"/>
        <rFont val="Arial"/>
        <family val="2"/>
      </rPr>
      <t>com</t>
    </r>
  </si>
  <si>
    <r>
      <t>site</t>
    </r>
    <r>
      <rPr>
        <sz val="10"/>
        <color rgb="FF333333"/>
        <rFont val="Arial"/>
        <family val="2"/>
      </rPr>
      <t>:www.</t>
    </r>
    <r>
      <rPr>
        <sz val="10"/>
        <color rgb="FF000000"/>
        <rFont val="Arial"/>
        <family val="2"/>
      </rPr>
      <t>linkedin</t>
    </r>
    <r>
      <rPr>
        <sz val="10"/>
        <color rgb="FF333333"/>
        <rFont val="Arial"/>
        <family val="2"/>
      </rPr>
      <t>.</t>
    </r>
    <r>
      <rPr>
        <sz val="10"/>
        <color rgb="FF000000"/>
        <rFont val="Arial"/>
        <family val="2"/>
      </rPr>
      <t>com</t>
    </r>
    <r>
      <rPr>
        <sz val="10"/>
        <color rgb="FF333333"/>
        <rFont val="Arial"/>
        <family val="2"/>
      </rPr>
      <t>/</t>
    </r>
    <r>
      <rPr>
        <sz val="10"/>
        <color rgb="FF000000"/>
        <rFont val="Arial"/>
        <family val="2"/>
      </rPr>
      <t>in</t>
    </r>
    <r>
      <rPr>
        <sz val="10"/>
        <color rgb="FF333333"/>
        <rFont val="Arial"/>
        <family val="2"/>
      </rPr>
      <t> -</t>
    </r>
    <r>
      <rPr>
        <sz val="10"/>
        <color rgb="FF000000"/>
        <rFont val="Arial"/>
        <family val="2"/>
      </rPr>
      <t>inurl</t>
    </r>
    <r>
      <rPr>
        <sz val="10"/>
        <color rgb="FF333333"/>
        <rFont val="Arial"/>
        <family val="2"/>
      </rPr>
      <t>:pub/dir -recruiter -"business development"​ -"sales manager"​ c++ ("low frequency"​|"high frequency"​|"high latency"​|"low latency"​|trading|"​* thread"​|"​* threading"​|" * threaded"​|"​* time"​|"​* seconds|developer|development|engineer|programmer|programming|architect)</t>
    </r>
  </si>
  <si>
    <r>
      <t>site</t>
    </r>
    <r>
      <rPr>
        <sz val="10"/>
        <color rgb="FF333333"/>
        <rFont val="Arial"/>
        <family val="2"/>
      </rPr>
      <t>:www.</t>
    </r>
    <r>
      <rPr>
        <sz val="10"/>
        <color rgb="FF000000"/>
        <rFont val="Arial"/>
        <family val="2"/>
      </rPr>
      <t>linkedin</t>
    </r>
    <r>
      <rPr>
        <sz val="10"/>
        <color rgb="FF333333"/>
        <rFont val="Arial"/>
        <family val="2"/>
      </rPr>
      <t>.</t>
    </r>
    <r>
      <rPr>
        <sz val="10"/>
        <color rgb="FF000000"/>
        <rFont val="Arial"/>
        <family val="2"/>
      </rPr>
      <t>com</t>
    </r>
    <r>
      <rPr>
        <sz val="10"/>
        <color rgb="FF333333"/>
        <rFont val="Arial"/>
        <family val="2"/>
      </rPr>
      <t>/</t>
    </r>
    <r>
      <rPr>
        <sz val="10"/>
        <color rgb="FF000000"/>
        <rFont val="Arial"/>
        <family val="2"/>
      </rPr>
      <t>in</t>
    </r>
    <r>
      <rPr>
        <sz val="10"/>
        <color rgb="FF333333"/>
        <rFont val="Arial"/>
        <family val="2"/>
      </rPr>
      <t> -</t>
    </r>
    <r>
      <rPr>
        <sz val="10"/>
        <color rgb="FF000000"/>
        <rFont val="Arial"/>
        <family val="2"/>
      </rPr>
      <t>inurl</t>
    </r>
    <r>
      <rPr>
        <sz val="10"/>
        <color rgb="FF333333"/>
        <rFont val="Arial"/>
        <family val="2"/>
      </rPr>
      <t>:pub/dir -recruiter (nosql|hadoop|spark|hdfs|storm|couchdb|mongodb|teradata|"big data"​|"machine learning"|python| scalable|cloud|iaas|paas|</t>
    </r>
    <r>
      <rPr>
        <sz val="10"/>
        <color rgb="FF000000"/>
        <rFont val="Arial"/>
        <family val="2"/>
      </rPr>
      <t>aws</t>
    </r>
    <r>
      <rPr>
        <sz val="10"/>
        <color rgb="FF333333"/>
        <rFont val="Arial"/>
        <family val="2"/>
      </rPr>
      <t>|azure|datastax) (developer|engineer|programmer|architect)</t>
    </r>
  </si>
  <si>
    <t>"​* check out my * profile"​ software (developer|programmer|engineer|architect)</t>
  </si>
  <si>
    <r>
      <t>site</t>
    </r>
    <r>
      <rPr>
        <sz val="10"/>
        <color rgb="FF333333"/>
        <rFont val="Arial"/>
        <family val="2"/>
      </rPr>
      <t>:salesforce.stackexchange.</t>
    </r>
    <r>
      <rPr>
        <sz val="10"/>
        <color rgb="FF000000"/>
        <rFont val="Arial"/>
        <family val="2"/>
      </rPr>
      <t>com</t>
    </r>
    <r>
      <rPr>
        <sz val="10"/>
        <color rgb="FF333333"/>
        <rFont val="Arial"/>
        <family val="2"/>
      </rPr>
      <t>/users chicago|"* IL"|illinois</t>
    </r>
  </si>
  <si>
    <r>
      <t>site</t>
    </r>
    <r>
      <rPr>
        <sz val="10"/>
        <color rgb="FF333333"/>
        <rFont val="Arial"/>
        <family val="2"/>
      </rPr>
      <t>:about.me | </t>
    </r>
    <r>
      <rPr>
        <sz val="10"/>
        <color rgb="FF000000"/>
        <rFont val="Arial"/>
        <family val="2"/>
      </rPr>
      <t>site</t>
    </r>
    <r>
      <rPr>
        <sz val="10"/>
        <color rgb="FF333333"/>
        <rFont val="Arial"/>
        <family val="2"/>
      </rPr>
      <t>:flavors.me "email me" software (developer|programmer|engineer|architect)</t>
    </r>
  </si>
  <si>
    <r>
      <t>"Amazon Web Services License </t>
    </r>
    <r>
      <rPr>
        <sz val="10"/>
        <color rgb="FF000000"/>
        <rFont val="Arial"/>
        <family val="2"/>
      </rPr>
      <t>AWS</t>
    </r>
    <r>
      <rPr>
        <sz val="10"/>
        <color rgb="FF333333"/>
        <rFont val="Arial"/>
        <family val="2"/>
      </rPr>
      <t> *" architect</t>
    </r>
  </si>
  <si>
    <r>
      <t>-</t>
    </r>
    <r>
      <rPr>
        <sz val="10"/>
        <color rgb="FF000000"/>
        <rFont val="Arial"/>
        <family val="2"/>
      </rPr>
      <t>inurl</t>
    </r>
    <r>
      <rPr>
        <sz val="10"/>
        <color rgb="FF333333"/>
        <rFont val="Arial"/>
        <family val="2"/>
      </rPr>
      <t>:blog hadoop|mongodb|Hbase|"JS"​|javascript|NoSQL|splunk|"predictive *"​|"big data"​|"machine learning"​|c++ </t>
    </r>
    <r>
      <rPr>
        <sz val="10"/>
        <color rgb="FF000000"/>
        <rFont val="Arial"/>
        <family val="2"/>
      </rPr>
      <t>site</t>
    </r>
    <r>
      <rPr>
        <sz val="10"/>
        <color rgb="FF333333"/>
        <rFont val="Arial"/>
        <family val="2"/>
      </rPr>
      <t>:brandyourself.</t>
    </r>
    <r>
      <rPr>
        <sz val="10"/>
        <color rgb="FF000000"/>
        <rFont val="Arial"/>
        <family val="2"/>
      </rPr>
      <t>com</t>
    </r>
    <r>
      <rPr>
        <sz val="10"/>
        <color rgb="FF333333"/>
        <rFont val="Arial"/>
        <family val="2"/>
      </rPr>
      <t> "​* US"​</t>
    </r>
  </si>
  <si>
    <r>
      <t>site</t>
    </r>
    <r>
      <rPr>
        <sz val="10"/>
        <color rgb="FF333333"/>
        <rFont val="Arial"/>
        <family val="2"/>
      </rPr>
      <t>:codeproject.</t>
    </r>
    <r>
      <rPr>
        <sz val="10"/>
        <color rgb="FF000000"/>
        <rFont val="Arial"/>
        <family val="2"/>
      </rPr>
      <t>com</t>
    </r>
    <r>
      <rPr>
        <sz val="10"/>
        <color rgb="FF333333"/>
        <rFont val="Arial"/>
        <family val="2"/>
      </rPr>
      <t>/members "​*java|php|c++|c#|python|azure|ios|.net*"​ (developer|programmer| architect|engineer) chicago​|new.york​|san.francisco|los.angeles|"united states"​</t>
    </r>
  </si>
  <si>
    <t>"I am * engineer | * developer at google"​ | "I am * engineer | * developer at facebook"​ | "I am * engineer | * developer at microsoft"​ | "I am * engineer | * developer at ibm"​</t>
  </si>
  <si>
    <r>
      <t>software.engineer </t>
    </r>
    <r>
      <rPr>
        <sz val="10"/>
        <color rgb="FF000000"/>
        <rFont val="Arial"/>
        <family val="2"/>
      </rPr>
      <t>inurl</t>
    </r>
    <r>
      <rPr>
        <sz val="10"/>
        <color rgb="FF333333"/>
        <rFont val="Arial"/>
        <family val="2"/>
      </rPr>
      <t>:whoami | </t>
    </r>
    <r>
      <rPr>
        <sz val="10"/>
        <color rgb="FF000000"/>
        <rFont val="Arial"/>
        <family val="2"/>
      </rPr>
      <t>inurl</t>
    </r>
    <r>
      <rPr>
        <sz val="10"/>
        <color rgb="FF333333"/>
        <rFont val="Arial"/>
        <family val="2"/>
      </rPr>
      <t>:whoiam</t>
    </r>
  </si>
  <si>
    <r>
      <t>"download my cv|resume" gmail.</t>
    </r>
    <r>
      <rPr>
        <sz val="10"/>
        <color rgb="FF000000"/>
        <rFont val="Arial"/>
        <family val="2"/>
      </rPr>
      <t>com</t>
    </r>
    <r>
      <rPr>
        <sz val="10"/>
        <color rgb="FF333333"/>
        <rFont val="Arial"/>
        <family val="2"/>
      </rPr>
      <t> software (engineer|developer|programmer|architect)</t>
    </r>
  </si>
  <si>
    <r>
      <t>site</t>
    </r>
    <r>
      <rPr>
        <sz val="10"/>
        <color rgb="FF333333"/>
        <rFont val="Arial"/>
        <family val="2"/>
      </rPr>
      <t>:meetup.</t>
    </r>
    <r>
      <rPr>
        <sz val="10"/>
        <color rgb="FF000000"/>
        <rFont val="Arial"/>
        <family val="2"/>
      </rPr>
      <t>com</t>
    </r>
    <r>
      <rPr>
        <sz val="10"/>
        <color rgb="FF333333"/>
        <rFont val="Arial"/>
        <family val="2"/>
      </rPr>
      <t> cloud.chicago</t>
    </r>
  </si>
  <si>
    <r>
      <t>c++ "software engineer" gmail.</t>
    </r>
    <r>
      <rPr>
        <sz val="10"/>
        <color rgb="FF000000"/>
        <rFont val="Arial"/>
        <family val="2"/>
      </rPr>
      <t>com</t>
    </r>
    <r>
      <rPr>
        <sz val="10"/>
        <color rgb="FF333333"/>
        <rFont val="Arial"/>
        <family val="2"/>
      </rPr>
      <t> instreamset:(title url anchor):resume -sample -samples -job -jobs -template –templates</t>
    </r>
  </si>
  <si>
    <r>
      <t>c++|c#|.net|json|js|javascript|python|iphone|ipad|cocoa|objc </t>
    </r>
    <r>
      <rPr>
        <sz val="10"/>
        <color rgb="FF000000"/>
        <rFont val="Arial"/>
        <family val="2"/>
      </rPr>
      <t>inurl</t>
    </r>
    <r>
      <rPr>
        <sz val="10"/>
        <color rgb="FF333333"/>
        <rFont val="Arial"/>
        <family val="2"/>
      </rPr>
      <t>:io.resume</t>
    </r>
  </si>
  <si>
    <r>
      <t>site</t>
    </r>
    <r>
      <rPr>
        <sz val="10"/>
        <color rgb="FF333333"/>
        <rFont val="Arial"/>
        <family val="2"/>
      </rPr>
      <t>:unix.stackexchange.</t>
    </r>
    <r>
      <rPr>
        <sz val="10"/>
        <color rgb="FF000000"/>
        <rFont val="Arial"/>
        <family val="2"/>
      </rPr>
      <t>com</t>
    </r>
    <r>
      <rPr>
        <sz val="10"/>
        <color rgb="FF333333"/>
        <rFont val="Arial"/>
        <family val="2"/>
      </rPr>
      <t>/users</t>
    </r>
  </si>
  <si>
    <t>("health information" OR HIT OR analysis OR analyses OR analytics OR analyze OR analyzed OR analyzing) (health OR healthcare OR "health care" OR clinical OR medical OR medicare OR medicaid OR hospital) ("data mining" OR payment OR payments OR FWA OR fraud OR algorithm OR algorithmic OR "machine learning" OR Bayesian OR "intrusion detection" OR cob OR predictive OR parametric OR neural OR cluster OR statistical OR biostatistical OR bio-statistical OR watson OR "quantum computing" OR "artificial intelligence") (innovation OR innovator OR innovate OR ideation OR partner OR partnership OR stakeholder OR overpayment OR claims OR informatics OR "payment integrity" OR "program integrity" OR "big data" OR "social network analysis" OR "deep learning") (director OR vp OR vice OR svp OR chief OR leader OR "global head" OR "head of")</t>
  </si>
  <si>
    <t>(aco OR "Accountable care" OR "population management" OR "cost of care" OR capitation OR "payment delivery" OR "healthcare delivery" OR "health care delivery" OR "continuum of care" OR "performance measurement" OR "affordable care act" OR FFS OR PFFS OR "bundled payment" OR "bundled payments" OR "performance contracting" OR CalPERS OR PCMH OR "physician compensation" OR "cost saving" OR "cost savings") ("provider network" OR "provider networks" OR hospital OR hospitals OR ancillary OR IPA OR "health system" OR "health systems" OR payer OR payor OR clinical OR clinics OR "medical plan" OR "medical group" OR "medical groups" OR physician OR healthplan OR "health plan" OR MSO OR IBNR OR "managed care" OR "acute care") ("risk adjustment" OR RAPS OR "case mix" OR CDPS OR "chronic disability payment system" OR MRX OR CRG OR ACG OR ERG OR "risk score" OR "risk scores" OR "risk group" OR "risk grouper" OR "risk groupers" OR "shared savings") (partner OR partnered OR partnering OR partners OR partnership OR stakeholder OR stakeholders OR leader OR leadership OR operational OR operationalize OR "key contributor" OR extensive OR developed OR developing OR prepared OR performed OR accomplished OR accomplishments OR consulted OR consultative OR interface OR interfaced OR c-level OR c-suite OR responsible OR responsibilities OR evaluate OR evaluated OR managed OR managing OR manages OR spearhead OR spearheaded OR champion OR championed OR participated OR formulate OR formulated OR formulating OR collaborate OR collaboration OR collaborated OR directed OR accountable OR communicated OR "strategic vision" OR "financial results" OR "financial performance" OR "profit loss" OR P&amp;L OR proven OR matrix OR matrixed OR significant OR "high growth" OR execute OR execution OR executed OR implement OR implemented OR implementation OR implementing OR negotiate OR negotiates OR negotiated OR negotiation OR negotiating) (COO OR chief OR officer OR vp OR evp OR svp OR vice OR executive OR cfo)</t>
  </si>
  <si>
    <t>-(mgr OR manager OR director OR principal OR vp OR vice OR svp OR chief OR "systems analyst" OR nurse OR nursing OR "billing analyst" OR "research assistant" OR "quality assurance" OR supervisor OR "applications analyst" OR hr) (health OR healthcare OR "health care" OR medical OR clinical OR informatics OR hospital OR physician OR "managed care") (ffs OR "fee for service" OR capitation OR PMPM OR cost utilization OR pcp OR medicare OR medicaid OR PCMH OR P4P OR bundled OR "shared savings" OR ACO OR "cost of care" OR ECP OR "financial impact" OR "medical cost" OR "medical costs" OR "medical expense" OR "medical expenses" OR "risk score" OR "risk scores" OR "risk adjustment" OR CMS OR MMR OR RAPS OR forecast OR forecasting OR forecasted OR "key performance" OR analysis OR analyses OR analyze OR analyzes OR analyzed OR analzying OR claims OR trend OR trends OR trending OR "data mining" OR "financial planning" OR "financial model" OR "financial models" OR "financial modeling" OR adhoc OR ad-hoc OR "financial risk" OR price OR prices OR priced OR "network pricing" OR "payment delivery" OR "continuum of care" OR "cost saving" OR "cost savings" OR "unit cost" OR "DRG" OR "CPT" OR cognos OR hedis) (analyst OR analytics OR "decision support")</t>
  </si>
  <si>
    <r>
      <t>"What I’m doing with my life" "software engineer" </t>
    </r>
    <r>
      <rPr>
        <sz val="10"/>
        <color rgb="FF000000"/>
        <rFont val="Arial"/>
        <family val="2"/>
      </rPr>
      <t>inurl</t>
    </r>
    <r>
      <rPr>
        <sz val="10"/>
        <color rgb="FF333333"/>
        <rFont val="Arial"/>
        <family val="2"/>
      </rPr>
      <t>:profile</t>
    </r>
  </si>
  <si>
    <r>
      <t>site</t>
    </r>
    <r>
      <rPr>
        <sz val="10"/>
        <color rgb="FF333333"/>
        <rFont val="Arial"/>
        <family val="2"/>
      </rPr>
      <t>:rubygems.org </t>
    </r>
    <r>
      <rPr>
        <sz val="10"/>
        <color rgb="FF000000"/>
        <rFont val="Arial"/>
        <family val="2"/>
      </rPr>
      <t>inurl</t>
    </r>
    <r>
      <rPr>
        <sz val="10"/>
        <color rgb="FF333333"/>
        <rFont val="Arial"/>
        <family val="2"/>
      </rPr>
      <t>:profiles</t>
    </r>
  </si>
  <si>
    <t>"I am * developer|engineer|programmer living * *"​</t>
  </si>
  <si>
    <r>
      <t>software (engineer|programmer|developer|architect) </t>
    </r>
    <r>
      <rPr>
        <sz val="10"/>
        <color rgb="FF000000"/>
        <rFont val="Arial"/>
        <family val="2"/>
      </rPr>
      <t>inurl</t>
    </r>
    <r>
      <rPr>
        <sz val="10"/>
        <color rgb="FF333333"/>
        <rFont val="Arial"/>
        <family val="2"/>
      </rPr>
      <t>:contact.me name email comment</t>
    </r>
  </si>
  <si>
    <r>
      <t>"location * * * * *"​ </t>
    </r>
    <r>
      <rPr>
        <sz val="10"/>
        <color rgb="FF000000"/>
        <rFont val="Arial"/>
        <family val="2"/>
      </rPr>
      <t>site</t>
    </r>
    <r>
      <rPr>
        <sz val="10"/>
        <color rgb="FF333333"/>
        <rFont val="Arial"/>
        <family val="2"/>
      </rPr>
      <t>:vimeo.</t>
    </r>
    <r>
      <rPr>
        <sz val="10"/>
        <color rgb="FF000000"/>
        <rFont val="Arial"/>
        <family val="2"/>
      </rPr>
      <t>com</t>
    </r>
    <r>
      <rPr>
        <sz val="10"/>
        <color rgb="FF333333"/>
        <rFont val="Arial"/>
        <family val="2"/>
      </rPr>
      <t> software (engineer|developer|programmer|architect) "joined * * ago"​</t>
    </r>
  </si>
  <si>
    <r>
      <t>software (engineer|developer|programmer) </t>
    </r>
    <r>
      <rPr>
        <sz val="10"/>
        <color rgb="FF000000"/>
        <rFont val="Arial"/>
        <family val="2"/>
      </rPr>
      <t>site</t>
    </r>
    <r>
      <rPr>
        <sz val="10"/>
        <color rgb="FF333333"/>
        <rFont val="Arial"/>
        <family val="2"/>
      </rPr>
      <t>:pof.</t>
    </r>
    <r>
      <rPr>
        <sz val="10"/>
        <color rgb="FF000000"/>
        <rFont val="Arial"/>
        <family val="2"/>
      </rPr>
      <t>com</t>
    </r>
    <r>
      <rPr>
        <sz val="10"/>
        <color rgb="FF333333"/>
        <rFont val="Arial"/>
        <family val="2"/>
      </rPr>
      <t>/viewprofile</t>
    </r>
  </si>
  <si>
    <r>
      <t>intitle:"software|engineer|developer|programmer|architect"​ intitle:gmail.</t>
    </r>
    <r>
      <rPr>
        <sz val="10"/>
        <color rgb="FF000000"/>
        <rFont val="Arial"/>
        <family val="2"/>
      </rPr>
      <t>com</t>
    </r>
    <r>
      <rPr>
        <sz val="10"/>
        <color rgb="FF333333"/>
        <rFont val="Arial"/>
        <family val="2"/>
      </rPr>
      <t> | </t>
    </r>
    <r>
      <rPr>
        <sz val="10"/>
        <color rgb="FF000000"/>
        <rFont val="Arial"/>
        <family val="2"/>
      </rPr>
      <t>inurl</t>
    </r>
    <r>
      <rPr>
        <sz val="10"/>
        <color rgb="FF333333"/>
        <rFont val="Arial"/>
        <family val="2"/>
      </rPr>
      <t>:gmail.</t>
    </r>
    <r>
      <rPr>
        <sz val="10"/>
        <color rgb="FF000000"/>
        <rFont val="Arial"/>
        <family val="2"/>
      </rPr>
      <t>com</t>
    </r>
  </si>
  <si>
    <r>
      <t>site</t>
    </r>
    <r>
      <rPr>
        <sz val="10"/>
        <color rgb="FF333333"/>
        <rFont val="Arial"/>
        <family val="2"/>
      </rPr>
      <t>:quora.</t>
    </r>
    <r>
      <rPr>
        <sz val="10"/>
        <color rgb="FF000000"/>
        <rFont val="Arial"/>
        <family val="2"/>
      </rPr>
      <t>com</t>
    </r>
    <r>
      <rPr>
        <sz val="10"/>
        <color rgb="FF333333"/>
        <rFont val="Arial"/>
        <family val="2"/>
      </rPr>
      <t> software (engineer|developer|programmer|architect) "views * answers"​</t>
    </r>
  </si>
  <si>
    <r>
      <t>(apache|mesos|spark|hadoop|lamp|tcl|virtual.hosting|"server *"​) </t>
    </r>
    <r>
      <rPr>
        <sz val="10"/>
        <color rgb="FF000000"/>
        <rFont val="Arial"/>
        <family val="2"/>
      </rPr>
      <t>site</t>
    </r>
    <r>
      <rPr>
        <sz val="10"/>
        <color rgb="FF333333"/>
        <rFont val="Arial"/>
        <family val="2"/>
      </rPr>
      <t>:github.io/resume</t>
    </r>
  </si>
  <si>
    <r>
      <t>site</t>
    </r>
    <r>
      <rPr>
        <sz val="10"/>
        <color rgb="FF333333"/>
        <rFont val="Arial"/>
        <family val="2"/>
      </rPr>
      <t>:github.io/resume (Python|CPython|CLPython|IronPython|Jython|PyPy|Pydev|PyCharm|PTVS |PyScripter|Pythonista|"Wing IDE"​|"Komodo IDE"​|EasyEclipse|NetBeans|Django|PythonAnywhere)</t>
    </r>
  </si>
  <si>
    <r>
      <t>site</t>
    </r>
    <r>
      <rPr>
        <sz val="10"/>
        <color rgb="FF333333"/>
        <rFont val="Arial"/>
        <family val="2"/>
      </rPr>
      <t>:github.io/resume (hadoop|hbase|nosql|foundationdb|orientdb||arangodb|cortexdb|memacachedb| couchdb|mongodb|BaseX|flockdb|stardog|infinitydb|objectdb|RabbitMQ|DataDogHQ|"​* computing"​)</t>
    </r>
  </si>
  <si>
    <r>
      <t>inurl</t>
    </r>
    <r>
      <rPr>
        <sz val="10"/>
        <color rgb="FF333333"/>
        <rFont val="Arial"/>
        <family val="2"/>
      </rPr>
      <t>:meettheteam | </t>
    </r>
    <r>
      <rPr>
        <sz val="10"/>
        <color rgb="FF000000"/>
        <rFont val="Arial"/>
        <family val="2"/>
      </rPr>
      <t>inurl</t>
    </r>
    <r>
      <rPr>
        <sz val="10"/>
        <color rgb="FF333333"/>
        <rFont val="Arial"/>
        <family val="2"/>
      </rPr>
      <t>:meetourteam | </t>
    </r>
    <r>
      <rPr>
        <sz val="10"/>
        <color rgb="FF000000"/>
        <rFont val="Arial"/>
        <family val="2"/>
      </rPr>
      <t>inurl</t>
    </r>
    <r>
      <rPr>
        <sz val="10"/>
        <color rgb="FF333333"/>
        <rFont val="Arial"/>
        <family val="2"/>
      </rPr>
      <t>:leadershipteam | </t>
    </r>
    <r>
      <rPr>
        <sz val="10"/>
        <color rgb="FF000000"/>
        <rFont val="Arial"/>
        <family val="2"/>
      </rPr>
      <t>inurl</t>
    </r>
    <r>
      <rPr>
        <sz val="10"/>
        <color rgb="FF333333"/>
        <rFont val="Arial"/>
        <family val="2"/>
      </rPr>
      <t>:executiveteam |</t>
    </r>
    <r>
      <rPr>
        <sz val="10"/>
        <color rgb="FF000000"/>
        <rFont val="Arial"/>
        <family val="2"/>
      </rPr>
      <t>inurl</t>
    </r>
    <r>
      <rPr>
        <sz val="10"/>
        <color rgb="FF333333"/>
        <rFont val="Arial"/>
        <family val="2"/>
      </rPr>
      <t>:executiveleadership | </t>
    </r>
    <r>
      <rPr>
        <sz val="10"/>
        <color rgb="FF000000"/>
        <rFont val="Arial"/>
        <family val="2"/>
      </rPr>
      <t>inurl</t>
    </r>
    <r>
      <rPr>
        <sz val="10"/>
        <color rgb="FF333333"/>
        <rFont val="Arial"/>
        <family val="2"/>
      </rPr>
      <t>:"management team"​ | </t>
    </r>
    <r>
      <rPr>
        <sz val="10"/>
        <color rgb="FF000000"/>
        <rFont val="Arial"/>
        <family val="2"/>
      </rPr>
      <t>inurl</t>
    </r>
    <r>
      <rPr>
        <sz val="10"/>
        <color rgb="FF333333"/>
        <rFont val="Arial"/>
        <family val="2"/>
      </rPr>
      <t>:"our team"​ | </t>
    </r>
    <r>
      <rPr>
        <sz val="10"/>
        <color rgb="FF000000"/>
        <rFont val="Arial"/>
        <family val="2"/>
      </rPr>
      <t>inurl</t>
    </r>
    <r>
      <rPr>
        <sz val="10"/>
        <color rgb="FF333333"/>
        <rFont val="Arial"/>
        <family val="2"/>
      </rPr>
      <t>:"board members"​director|vp|vice|svp sales | "business development"</t>
    </r>
  </si>
  <si>
    <r>
      <t>site</t>
    </r>
    <r>
      <rPr>
        <sz val="10"/>
        <color rgb="FF333333"/>
        <rFont val="Arial"/>
        <family val="2"/>
      </rPr>
      <t>:www.</t>
    </r>
    <r>
      <rPr>
        <sz val="10"/>
        <color rgb="FF000000"/>
        <rFont val="Arial"/>
        <family val="2"/>
      </rPr>
      <t>linkedin</t>
    </r>
    <r>
      <rPr>
        <sz val="10"/>
        <color rgb="FF333333"/>
        <rFont val="Arial"/>
        <family val="2"/>
      </rPr>
      <t>.</t>
    </r>
    <r>
      <rPr>
        <sz val="10"/>
        <color rgb="FF000000"/>
        <rFont val="Arial"/>
        <family val="2"/>
      </rPr>
      <t>com</t>
    </r>
    <r>
      <rPr>
        <sz val="10"/>
        <color rgb="FF333333"/>
        <rFont val="Arial"/>
        <family val="2"/>
      </rPr>
      <t> kernel|c++ "websites * * * resume|github|stackoverflow|twitter"</t>
    </r>
  </si>
  <si>
    <r>
      <t>-</t>
    </r>
    <r>
      <rPr>
        <sz val="10"/>
        <color rgb="FF000000"/>
        <rFont val="Arial"/>
        <family val="2"/>
      </rPr>
      <t>inurl</t>
    </r>
    <r>
      <rPr>
        <sz val="10"/>
        <color rgb="FF333333"/>
        <rFont val="Arial"/>
        <family val="2"/>
      </rPr>
      <t>:pub.dir </t>
    </r>
    <r>
      <rPr>
        <sz val="10"/>
        <color rgb="FF000000"/>
        <rFont val="Arial"/>
        <family val="2"/>
      </rPr>
      <t>site</t>
    </r>
    <r>
      <rPr>
        <sz val="10"/>
        <color rgb="FF333333"/>
        <rFont val="Arial"/>
        <family val="2"/>
      </rPr>
      <t>:www.</t>
    </r>
    <r>
      <rPr>
        <sz val="10"/>
        <color rgb="FF000000"/>
        <rFont val="Arial"/>
        <family val="2"/>
      </rPr>
      <t>linkedin</t>
    </r>
    <r>
      <rPr>
        <sz val="10"/>
        <color rgb="FF333333"/>
        <rFont val="Arial"/>
        <family val="2"/>
      </rPr>
      <t>.</t>
    </r>
    <r>
      <rPr>
        <sz val="10"/>
        <color rgb="FF000000"/>
        <rFont val="Arial"/>
        <family val="2"/>
      </rPr>
      <t>com</t>
    </r>
    <r>
      <rPr>
        <sz val="10"/>
        <color rgb="FF333333"/>
        <rFont val="Arial"/>
        <family val="2"/>
      </rPr>
      <t>/</t>
    </r>
    <r>
      <rPr>
        <sz val="10"/>
        <color rgb="FF000000"/>
        <rFont val="Arial"/>
        <family val="2"/>
      </rPr>
      <t>in</t>
    </r>
    <r>
      <rPr>
        <sz val="10"/>
        <color rgb="FF333333"/>
        <rFont val="Arial"/>
        <family val="2"/>
      </rPr>
      <t> | </t>
    </r>
    <r>
      <rPr>
        <sz val="10"/>
        <color rgb="FF000000"/>
        <rFont val="Arial"/>
        <family val="2"/>
      </rPr>
      <t>site</t>
    </r>
    <r>
      <rPr>
        <sz val="10"/>
        <color rgb="FF333333"/>
        <rFont val="Arial"/>
        <family val="2"/>
      </rPr>
      <t>:www.</t>
    </r>
    <r>
      <rPr>
        <sz val="10"/>
        <color rgb="FF000000"/>
        <rFont val="Arial"/>
        <family val="2"/>
      </rPr>
      <t>linkedin</t>
    </r>
    <r>
      <rPr>
        <sz val="10"/>
        <color rgb="FF333333"/>
        <rFont val="Arial"/>
        <family val="2"/>
      </rPr>
      <t>.</t>
    </r>
    <r>
      <rPr>
        <sz val="10"/>
        <color rgb="FF000000"/>
        <rFont val="Arial"/>
        <family val="2"/>
      </rPr>
      <t>com</t>
    </r>
    <r>
      <rPr>
        <sz val="10"/>
        <color rgb="FF333333"/>
        <rFont val="Arial"/>
        <family val="2"/>
      </rPr>
      <t>/pub "complex * data"</t>
    </r>
  </si>
  <si>
    <r>
      <t>site</t>
    </r>
    <r>
      <rPr>
        <sz val="10"/>
        <color rgb="FF333333"/>
        <rFont val="Arial"/>
        <family val="2"/>
      </rPr>
      <t>:toptal.</t>
    </r>
    <r>
      <rPr>
        <sz val="10"/>
        <color rgb="FF000000"/>
        <rFont val="Arial"/>
        <family val="2"/>
      </rPr>
      <t>com</t>
    </r>
    <r>
      <rPr>
        <sz val="10"/>
        <color rgb="FF333333"/>
        <rFont val="Arial"/>
        <family val="2"/>
      </rPr>
      <t>/resume</t>
    </r>
  </si>
  <si>
    <r>
      <t>site</t>
    </r>
    <r>
      <rPr>
        <sz val="10"/>
        <color rgb="FF333333"/>
        <rFont val="Arial"/>
        <family val="2"/>
      </rPr>
      <t>:io/resume | </t>
    </r>
    <r>
      <rPr>
        <sz val="10"/>
        <color rgb="FF000000"/>
        <rFont val="Arial"/>
        <family val="2"/>
      </rPr>
      <t>site</t>
    </r>
    <r>
      <rPr>
        <sz val="10"/>
        <color rgb="FF333333"/>
        <rFont val="Arial"/>
        <family val="2"/>
      </rPr>
      <t>:info/resume | </t>
    </r>
    <r>
      <rPr>
        <sz val="10"/>
        <color rgb="FF000000"/>
        <rFont val="Arial"/>
        <family val="2"/>
      </rPr>
      <t>site</t>
    </r>
    <r>
      <rPr>
        <sz val="10"/>
        <color rgb="FF333333"/>
        <rFont val="Arial"/>
        <family val="2"/>
      </rPr>
      <t>:</t>
    </r>
    <r>
      <rPr>
        <sz val="10"/>
        <color rgb="FF000000"/>
        <rFont val="Arial"/>
        <family val="2"/>
      </rPr>
      <t>com</t>
    </r>
    <r>
      <rPr>
        <sz val="10"/>
        <color rgb="FF333333"/>
        <rFont val="Arial"/>
        <family val="2"/>
      </rPr>
      <t>/resume gmail.</t>
    </r>
    <r>
      <rPr>
        <sz val="10"/>
        <color rgb="FF000000"/>
        <rFont val="Arial"/>
        <family val="2"/>
      </rPr>
      <t>com</t>
    </r>
    <r>
      <rPr>
        <sz val="10"/>
        <color rgb="FF333333"/>
        <rFont val="Arial"/>
        <family val="2"/>
      </rPr>
      <t> software (developer|programmer| engineer|consultant|intern)</t>
    </r>
  </si>
  <si>
    <r>
      <t>site</t>
    </r>
    <r>
      <rPr>
        <sz val="10"/>
        <color rgb="FF333333"/>
        <rFont val="Arial"/>
        <family val="2"/>
      </rPr>
      <t>:https://code.google.</t>
    </r>
    <r>
      <rPr>
        <sz val="10"/>
        <color rgb="FF000000"/>
        <rFont val="Arial"/>
        <family val="2"/>
      </rPr>
      <t>com</t>
    </r>
    <r>
      <rPr>
        <sz val="10"/>
        <color rgb="FF333333"/>
        <rFont val="Arial"/>
        <family val="2"/>
      </rPr>
      <t>/u </t>
    </r>
    <r>
      <rPr>
        <sz val="10"/>
        <color rgb="FF000000"/>
        <rFont val="Arial"/>
        <family val="2"/>
      </rPr>
      <t>inurl</t>
    </r>
    <r>
      <rPr>
        <sz val="10"/>
        <color rgb="FF333333"/>
        <rFont val="Arial"/>
        <family val="2"/>
      </rPr>
      <t>:gmail.</t>
    </r>
    <r>
      <rPr>
        <sz val="10"/>
        <color rgb="FF000000"/>
        <rFont val="Arial"/>
        <family val="2"/>
      </rPr>
      <t>com</t>
    </r>
  </si>
  <si>
    <r>
      <t>gmail.</t>
    </r>
    <r>
      <rPr>
        <sz val="10"/>
        <color rgb="FF000000"/>
        <rFont val="Arial"/>
        <family val="2"/>
      </rPr>
      <t>com</t>
    </r>
    <r>
      <rPr>
        <sz val="10"/>
        <color rgb="FF333333"/>
        <rFont val="Arial"/>
        <family val="2"/>
      </rPr>
      <t> </t>
    </r>
    <r>
      <rPr>
        <sz val="10"/>
        <color rgb="FF000000"/>
        <rFont val="Arial"/>
        <family val="2"/>
      </rPr>
      <t>site</t>
    </r>
    <r>
      <rPr>
        <sz val="10"/>
        <color rgb="FF333333"/>
        <rFont val="Arial"/>
        <family val="2"/>
      </rPr>
      <t>:www.</t>
    </r>
    <r>
      <rPr>
        <sz val="10"/>
        <color rgb="FF000000"/>
        <rFont val="Arial"/>
        <family val="2"/>
      </rPr>
      <t>linkedin</t>
    </r>
    <r>
      <rPr>
        <sz val="10"/>
        <color rgb="FF333333"/>
        <rFont val="Arial"/>
        <family val="2"/>
      </rPr>
      <t>.</t>
    </r>
    <r>
      <rPr>
        <sz val="10"/>
        <color rgb="FF000000"/>
        <rFont val="Arial"/>
        <family val="2"/>
      </rPr>
      <t>com</t>
    </r>
    <r>
      <rPr>
        <sz val="10"/>
        <color rgb="FF333333"/>
        <rFont val="Arial"/>
        <family val="2"/>
      </rPr>
      <t> "websites * * resume|cv|blog|personal|twitter|github|portfolio| stackoverflow|meetup"</t>
    </r>
  </si>
  <si>
    <r>
      <t>"I welcome" gmail.</t>
    </r>
    <r>
      <rPr>
        <sz val="10"/>
        <color rgb="FF000000"/>
        <rFont val="Arial"/>
        <family val="2"/>
      </rPr>
      <t>com</t>
    </r>
    <r>
      <rPr>
        <sz val="10"/>
        <color rgb="FF333333"/>
        <rFont val="Arial"/>
        <family val="2"/>
      </rPr>
      <t> </t>
    </r>
    <r>
      <rPr>
        <sz val="10"/>
        <color rgb="FF000000"/>
        <rFont val="Arial"/>
        <family val="2"/>
      </rPr>
      <t>site</t>
    </r>
    <r>
      <rPr>
        <sz val="10"/>
        <color rgb="FF333333"/>
        <rFont val="Arial"/>
        <family val="2"/>
      </rPr>
      <t>:www.</t>
    </r>
    <r>
      <rPr>
        <sz val="10"/>
        <color rgb="FF000000"/>
        <rFont val="Arial"/>
        <family val="2"/>
      </rPr>
      <t>linkedin</t>
    </r>
    <r>
      <rPr>
        <sz val="10"/>
        <color rgb="FF333333"/>
        <rFont val="Arial"/>
        <family val="2"/>
      </rPr>
      <t>.</t>
    </r>
    <r>
      <rPr>
        <sz val="10"/>
        <color rgb="FF000000"/>
        <rFont val="Arial"/>
        <family val="2"/>
      </rPr>
      <t>com</t>
    </r>
    <r>
      <rPr>
        <sz val="10"/>
        <color rgb="FF333333"/>
        <rFont val="Arial"/>
        <family val="2"/>
      </rPr>
      <t>/</t>
    </r>
    <r>
      <rPr>
        <sz val="10"/>
        <color rgb="FF000000"/>
        <rFont val="Arial"/>
        <family val="2"/>
      </rPr>
      <t>in</t>
    </r>
    <r>
      <rPr>
        <sz val="10"/>
        <color rgb="FF333333"/>
        <rFont val="Arial"/>
        <family val="2"/>
      </rPr>
      <t> | </t>
    </r>
    <r>
      <rPr>
        <sz val="10"/>
        <color rgb="FF000000"/>
        <rFont val="Arial"/>
        <family val="2"/>
      </rPr>
      <t>site</t>
    </r>
    <r>
      <rPr>
        <sz val="10"/>
        <color rgb="FF333333"/>
        <rFont val="Arial"/>
        <family val="2"/>
      </rPr>
      <t>:www.</t>
    </r>
    <r>
      <rPr>
        <sz val="10"/>
        <color rgb="FF000000"/>
        <rFont val="Arial"/>
        <family val="2"/>
      </rPr>
      <t>linkedin</t>
    </r>
    <r>
      <rPr>
        <sz val="10"/>
        <color rgb="FF333333"/>
        <rFont val="Arial"/>
        <family val="2"/>
      </rPr>
      <t>.</t>
    </r>
    <r>
      <rPr>
        <sz val="10"/>
        <color rgb="FF000000"/>
        <rFont val="Arial"/>
        <family val="2"/>
      </rPr>
      <t>com</t>
    </r>
    <r>
      <rPr>
        <sz val="10"/>
        <color rgb="FF333333"/>
        <rFont val="Arial"/>
        <family val="2"/>
      </rPr>
      <t>/pub -</t>
    </r>
    <r>
      <rPr>
        <sz val="10"/>
        <color rgb="FF000000"/>
        <rFont val="Arial"/>
        <family val="2"/>
      </rPr>
      <t>inurl</t>
    </r>
    <r>
      <rPr>
        <sz val="10"/>
        <color rgb="FF333333"/>
        <rFont val="Arial"/>
        <family val="2"/>
      </rPr>
      <t>:pub.dir</t>
    </r>
  </si>
  <si>
    <r>
      <t>"I welcome" yahoo.</t>
    </r>
    <r>
      <rPr>
        <sz val="10"/>
        <color rgb="FF000000"/>
        <rFont val="Arial"/>
        <family val="2"/>
      </rPr>
      <t>com</t>
    </r>
    <r>
      <rPr>
        <sz val="10"/>
        <color rgb="FF333333"/>
        <rFont val="Arial"/>
        <family val="2"/>
      </rPr>
      <t> </t>
    </r>
    <r>
      <rPr>
        <sz val="10"/>
        <color rgb="FF000000"/>
        <rFont val="Arial"/>
        <family val="2"/>
      </rPr>
      <t>site</t>
    </r>
    <r>
      <rPr>
        <sz val="10"/>
        <color rgb="FF333333"/>
        <rFont val="Arial"/>
        <family val="2"/>
      </rPr>
      <t>:www.</t>
    </r>
    <r>
      <rPr>
        <sz val="10"/>
        <color rgb="FF000000"/>
        <rFont val="Arial"/>
        <family val="2"/>
      </rPr>
      <t>linkedin</t>
    </r>
    <r>
      <rPr>
        <sz val="10"/>
        <color rgb="FF333333"/>
        <rFont val="Arial"/>
        <family val="2"/>
      </rPr>
      <t>.</t>
    </r>
    <r>
      <rPr>
        <sz val="10"/>
        <color rgb="FF000000"/>
        <rFont val="Arial"/>
        <family val="2"/>
      </rPr>
      <t>com</t>
    </r>
    <r>
      <rPr>
        <sz val="10"/>
        <color rgb="FF333333"/>
        <rFont val="Arial"/>
        <family val="2"/>
      </rPr>
      <t>/</t>
    </r>
    <r>
      <rPr>
        <sz val="10"/>
        <color rgb="FF000000"/>
        <rFont val="Arial"/>
        <family val="2"/>
      </rPr>
      <t>in</t>
    </r>
    <r>
      <rPr>
        <sz val="10"/>
        <color rgb="FF333333"/>
        <rFont val="Arial"/>
        <family val="2"/>
      </rPr>
      <t> | </t>
    </r>
    <r>
      <rPr>
        <sz val="10"/>
        <color rgb="FF000000"/>
        <rFont val="Arial"/>
        <family val="2"/>
      </rPr>
      <t>site</t>
    </r>
    <r>
      <rPr>
        <sz val="10"/>
        <color rgb="FF333333"/>
        <rFont val="Arial"/>
        <family val="2"/>
      </rPr>
      <t>:www.</t>
    </r>
    <r>
      <rPr>
        <sz val="10"/>
        <color rgb="FF000000"/>
        <rFont val="Arial"/>
        <family val="2"/>
      </rPr>
      <t>linkedin</t>
    </r>
    <r>
      <rPr>
        <sz val="10"/>
        <color rgb="FF333333"/>
        <rFont val="Arial"/>
        <family val="2"/>
      </rPr>
      <t>.</t>
    </r>
    <r>
      <rPr>
        <sz val="10"/>
        <color rgb="FF000000"/>
        <rFont val="Arial"/>
        <family val="2"/>
      </rPr>
      <t>com</t>
    </r>
    <r>
      <rPr>
        <sz val="10"/>
        <color rgb="FF333333"/>
        <rFont val="Arial"/>
        <family val="2"/>
      </rPr>
      <t>/pub -</t>
    </r>
    <r>
      <rPr>
        <sz val="10"/>
        <color rgb="FF000000"/>
        <rFont val="Arial"/>
        <family val="2"/>
      </rPr>
      <t>inurl</t>
    </r>
    <r>
      <rPr>
        <sz val="10"/>
        <color rgb="FF333333"/>
        <rFont val="Arial"/>
        <family val="2"/>
      </rPr>
      <t>:pub.dir</t>
    </r>
  </si>
  <si>
    <r>
      <t>gmaildotcom </t>
    </r>
    <r>
      <rPr>
        <sz val="10"/>
        <color rgb="FF000000"/>
        <rFont val="Arial"/>
        <family val="2"/>
      </rPr>
      <t>site</t>
    </r>
    <r>
      <rPr>
        <sz val="10"/>
        <color rgb="FF333333"/>
        <rFont val="Arial"/>
        <family val="2"/>
      </rPr>
      <t>:www.</t>
    </r>
    <r>
      <rPr>
        <sz val="10"/>
        <color rgb="FF000000"/>
        <rFont val="Arial"/>
        <family val="2"/>
      </rPr>
      <t>linkedin</t>
    </r>
    <r>
      <rPr>
        <sz val="10"/>
        <color rgb="FF333333"/>
        <rFont val="Arial"/>
        <family val="2"/>
      </rPr>
      <t>.</t>
    </r>
    <r>
      <rPr>
        <sz val="10"/>
        <color rgb="FF000000"/>
        <rFont val="Arial"/>
        <family val="2"/>
      </rPr>
      <t>com</t>
    </r>
    <r>
      <rPr>
        <sz val="10"/>
        <color rgb="FF333333"/>
        <rFont val="Arial"/>
        <family val="2"/>
      </rPr>
      <t>/</t>
    </r>
    <r>
      <rPr>
        <sz val="10"/>
        <color rgb="FF000000"/>
        <rFont val="Arial"/>
        <family val="2"/>
      </rPr>
      <t>in</t>
    </r>
    <r>
      <rPr>
        <sz val="10"/>
        <color rgb="FF333333"/>
        <rFont val="Arial"/>
        <family val="2"/>
      </rPr>
      <t> | </t>
    </r>
    <r>
      <rPr>
        <sz val="10"/>
        <color rgb="FF000000"/>
        <rFont val="Arial"/>
        <family val="2"/>
      </rPr>
      <t>site</t>
    </r>
    <r>
      <rPr>
        <sz val="10"/>
        <color rgb="FF333333"/>
        <rFont val="Arial"/>
        <family val="2"/>
      </rPr>
      <t>:www.</t>
    </r>
    <r>
      <rPr>
        <sz val="10"/>
        <color rgb="FF000000"/>
        <rFont val="Arial"/>
        <family val="2"/>
      </rPr>
      <t>linkedin</t>
    </r>
    <r>
      <rPr>
        <sz val="10"/>
        <color rgb="FF333333"/>
        <rFont val="Arial"/>
        <family val="2"/>
      </rPr>
      <t>.</t>
    </r>
    <r>
      <rPr>
        <sz val="10"/>
        <color rgb="FF000000"/>
        <rFont val="Arial"/>
        <family val="2"/>
      </rPr>
      <t>com</t>
    </r>
    <r>
      <rPr>
        <sz val="10"/>
        <color rgb="FF333333"/>
        <rFont val="Arial"/>
        <family val="2"/>
      </rPr>
      <t>/pub -</t>
    </r>
    <r>
      <rPr>
        <sz val="10"/>
        <color rgb="FF000000"/>
        <rFont val="Arial"/>
        <family val="2"/>
      </rPr>
      <t>inurl</t>
    </r>
    <r>
      <rPr>
        <sz val="10"/>
        <color rgb="FF333333"/>
        <rFont val="Arial"/>
        <family val="2"/>
      </rPr>
      <t>:pub.dir</t>
    </r>
  </si>
  <si>
    <r>
      <t>yahoodotcom </t>
    </r>
    <r>
      <rPr>
        <sz val="10"/>
        <color rgb="FF000000"/>
        <rFont val="Arial"/>
        <family val="2"/>
      </rPr>
      <t>site</t>
    </r>
    <r>
      <rPr>
        <sz val="10"/>
        <color rgb="FF333333"/>
        <rFont val="Arial"/>
        <family val="2"/>
      </rPr>
      <t>:www.</t>
    </r>
    <r>
      <rPr>
        <sz val="10"/>
        <color rgb="FF000000"/>
        <rFont val="Arial"/>
        <family val="2"/>
      </rPr>
      <t>linkedin</t>
    </r>
    <r>
      <rPr>
        <sz val="10"/>
        <color rgb="FF333333"/>
        <rFont val="Arial"/>
        <family val="2"/>
      </rPr>
      <t>.</t>
    </r>
    <r>
      <rPr>
        <sz val="10"/>
        <color rgb="FF000000"/>
        <rFont val="Arial"/>
        <family val="2"/>
      </rPr>
      <t>com</t>
    </r>
    <r>
      <rPr>
        <sz val="10"/>
        <color rgb="FF333333"/>
        <rFont val="Arial"/>
        <family val="2"/>
      </rPr>
      <t>/</t>
    </r>
    <r>
      <rPr>
        <sz val="10"/>
        <color rgb="FF000000"/>
        <rFont val="Arial"/>
        <family val="2"/>
      </rPr>
      <t>in</t>
    </r>
    <r>
      <rPr>
        <sz val="10"/>
        <color rgb="FF333333"/>
        <rFont val="Arial"/>
        <family val="2"/>
      </rPr>
      <t> | </t>
    </r>
    <r>
      <rPr>
        <sz val="10"/>
        <color rgb="FF000000"/>
        <rFont val="Arial"/>
        <family val="2"/>
      </rPr>
      <t>site</t>
    </r>
    <r>
      <rPr>
        <sz val="10"/>
        <color rgb="FF333333"/>
        <rFont val="Arial"/>
        <family val="2"/>
      </rPr>
      <t>:www.</t>
    </r>
    <r>
      <rPr>
        <sz val="10"/>
        <color rgb="FF000000"/>
        <rFont val="Arial"/>
        <family val="2"/>
      </rPr>
      <t>linkedin</t>
    </r>
    <r>
      <rPr>
        <sz val="10"/>
        <color rgb="FF333333"/>
        <rFont val="Arial"/>
        <family val="2"/>
      </rPr>
      <t>.</t>
    </r>
    <r>
      <rPr>
        <sz val="10"/>
        <color rgb="FF000000"/>
        <rFont val="Arial"/>
        <family val="2"/>
      </rPr>
      <t>com</t>
    </r>
    <r>
      <rPr>
        <sz val="10"/>
        <color rgb="FF333333"/>
        <rFont val="Arial"/>
        <family val="2"/>
      </rPr>
      <t>/pub -</t>
    </r>
    <r>
      <rPr>
        <sz val="10"/>
        <color rgb="FF000000"/>
        <rFont val="Arial"/>
        <family val="2"/>
      </rPr>
      <t>inurl</t>
    </r>
    <r>
      <rPr>
        <sz val="10"/>
        <color rgb="FF333333"/>
        <rFont val="Arial"/>
        <family val="2"/>
      </rPr>
      <t>:pub.dir</t>
    </r>
  </si>
  <si>
    <r>
      <t>site</t>
    </r>
    <r>
      <rPr>
        <sz val="10"/>
        <color rgb="FF333333"/>
        <rFont val="Arial"/>
        <family val="2"/>
      </rPr>
      <t>:devbistro.</t>
    </r>
    <r>
      <rPr>
        <sz val="10"/>
        <color rgb="FF000000"/>
        <rFont val="Arial"/>
        <family val="2"/>
      </rPr>
      <t>com</t>
    </r>
    <r>
      <rPr>
        <sz val="10"/>
        <color rgb="FF333333"/>
        <rFont val="Arial"/>
        <family val="2"/>
      </rPr>
      <t>/resumes </t>
    </r>
    <r>
      <rPr>
        <sz val="10"/>
        <color rgb="FF000000"/>
        <rFont val="Arial"/>
        <family val="2"/>
      </rPr>
      <t>inurl</t>
    </r>
    <r>
      <rPr>
        <sz val="10"/>
        <color rgb="FF333333"/>
        <rFont val="Arial"/>
        <family val="2"/>
      </rPr>
      <t>:gmail.</t>
    </r>
    <r>
      <rPr>
        <sz val="10"/>
        <color rgb="FF000000"/>
        <rFont val="Arial"/>
        <family val="2"/>
      </rPr>
      <t>com</t>
    </r>
    <r>
      <rPr>
        <sz val="10"/>
        <color rgb="FF333333"/>
        <rFont val="Arial"/>
        <family val="2"/>
      </rPr>
      <t> | </t>
    </r>
    <r>
      <rPr>
        <sz val="10"/>
        <color rgb="FF000000"/>
        <rFont val="Arial"/>
        <family val="2"/>
      </rPr>
      <t>inurl</t>
    </r>
    <r>
      <rPr>
        <sz val="10"/>
        <color rgb="FF333333"/>
        <rFont val="Arial"/>
        <family val="2"/>
      </rPr>
      <t>:yahoo.</t>
    </r>
    <r>
      <rPr>
        <sz val="10"/>
        <color rgb="FF000000"/>
        <rFont val="Arial"/>
        <family val="2"/>
      </rPr>
      <t>com</t>
    </r>
    <r>
      <rPr>
        <sz val="10"/>
        <color rgb="FF333333"/>
        <rFont val="Arial"/>
        <family val="2"/>
      </rPr>
      <t> | </t>
    </r>
    <r>
      <rPr>
        <sz val="10"/>
        <color rgb="FF000000"/>
        <rFont val="Arial"/>
        <family val="2"/>
      </rPr>
      <t>inurl</t>
    </r>
    <r>
      <rPr>
        <sz val="10"/>
        <color rgb="FF333333"/>
        <rFont val="Arial"/>
        <family val="2"/>
      </rPr>
      <t>:net | </t>
    </r>
    <r>
      <rPr>
        <sz val="10"/>
        <color rgb="FF000000"/>
        <rFont val="Arial"/>
        <family val="2"/>
      </rPr>
      <t>inurl</t>
    </r>
    <r>
      <rPr>
        <sz val="10"/>
        <color rgb="FF333333"/>
        <rFont val="Arial"/>
        <family val="2"/>
      </rPr>
      <t>:msn.</t>
    </r>
    <r>
      <rPr>
        <sz val="10"/>
        <color rgb="FF000000"/>
        <rFont val="Arial"/>
        <family val="2"/>
      </rPr>
      <t>com</t>
    </r>
    <r>
      <rPr>
        <sz val="10"/>
        <color rgb="FF333333"/>
        <rFont val="Arial"/>
        <family val="2"/>
      </rPr>
      <t> -keywords –india</t>
    </r>
  </si>
  <si>
    <r>
      <t>site</t>
    </r>
    <r>
      <rPr>
        <sz val="10"/>
        <color rgb="FF333333"/>
        <rFont val="Arial"/>
        <family val="2"/>
      </rPr>
      <t>:stackexchange.</t>
    </r>
    <r>
      <rPr>
        <sz val="10"/>
        <color rgb="FF000000"/>
        <rFont val="Arial"/>
        <family val="2"/>
      </rPr>
      <t>com</t>
    </r>
    <r>
      <rPr>
        <sz val="10"/>
        <color rgb="FF333333"/>
        <rFont val="Arial"/>
        <family val="2"/>
      </rPr>
      <t>/users (java|javascript|jquery|ios|ajax|json|css3|html5|c++|c#|python|pig|hive| machine.learning|hadoop|js|vb.net|apache|linux|swift|php|hortonworks|spark|mapr|</t>
    </r>
    <r>
      <rPr>
        <sz val="10"/>
        <color rgb="FF000000"/>
        <rFont val="Arial"/>
        <family val="2"/>
      </rPr>
      <t>aws</t>
    </r>
    <r>
      <rPr>
        <sz val="10"/>
        <color rgb="FF333333"/>
        <rFont val="Arial"/>
        <family val="2"/>
      </rPr>
      <t>|wpf|mapreduce|.net|ruby)</t>
    </r>
  </si>
  <si>
    <r>
      <t>designed|developed|implemented|administered|maintained|deployed|configured|wrote|coded|responsible|created|managed|updated|tested|proficient|integrated) </t>
    </r>
    <r>
      <rPr>
        <sz val="10"/>
        <color rgb="FF000000"/>
        <rFont val="Arial"/>
        <family val="2"/>
      </rPr>
      <t>site</t>
    </r>
    <r>
      <rPr>
        <sz val="10"/>
        <color rgb="FF333333"/>
        <rFont val="Arial"/>
        <family val="2"/>
      </rPr>
      <t>:io "* * * * ios|android * * * *" intitle:resume | </t>
    </r>
    <r>
      <rPr>
        <sz val="10"/>
        <color rgb="FF000000"/>
        <rFont val="Arial"/>
        <family val="2"/>
      </rPr>
      <t>inurl</t>
    </r>
    <r>
      <rPr>
        <sz val="10"/>
        <color rgb="FF333333"/>
        <rFont val="Arial"/>
        <family val="2"/>
      </rPr>
      <t>:resume -intitle:topic</t>
    </r>
  </si>
  <si>
    <r>
      <t>intitle:resume | </t>
    </r>
    <r>
      <rPr>
        <sz val="10"/>
        <color rgb="FF000000"/>
        <rFont val="Arial"/>
        <family val="2"/>
      </rPr>
      <t>inurl</t>
    </r>
    <r>
      <rPr>
        <sz val="10"/>
        <color rgb="FF333333"/>
        <rFont val="Arial"/>
        <family val="2"/>
      </rPr>
      <t>:resume "*java|php*|c++*|c#*|ios|python*|.net*" "* * anticipated * * 2014|2015|2016"| "* * anticipation * * 2014|2015|2016"|"* * expected * * 2014|2015|2016" -job|jobs|sample|ebook|recruiter|superman|f1sa|ecosport|cybc</t>
    </r>
  </si>
  <si>
    <r>
      <t>software (intern|developer|programmer|engineer) </t>
    </r>
    <r>
      <rPr>
        <sz val="10"/>
        <color rgb="FF000000"/>
        <rFont val="Arial"/>
        <family val="2"/>
      </rPr>
      <t>site</t>
    </r>
    <r>
      <rPr>
        <sz val="10"/>
        <color rgb="FF333333"/>
        <rFont val="Arial"/>
        <family val="2"/>
      </rPr>
      <t>:edu "cs*edu"|"* alumni*edu" intitle:resume |</t>
    </r>
    <r>
      <rPr>
        <sz val="10"/>
        <color rgb="FF000000"/>
        <rFont val="Arial"/>
        <family val="2"/>
      </rPr>
      <t>inurl</t>
    </r>
    <r>
      <rPr>
        <sz val="10"/>
        <color rgb="FF333333"/>
        <rFont val="Arial"/>
        <family val="2"/>
      </rPr>
      <t>:resume</t>
    </r>
  </si>
  <si>
    <r>
      <t>software (developer|programmer|engineer) </t>
    </r>
    <r>
      <rPr>
        <sz val="10"/>
        <color rgb="FF000000"/>
        <rFont val="Arial"/>
        <family val="2"/>
      </rPr>
      <t>inurl</t>
    </r>
    <r>
      <rPr>
        <sz val="10"/>
        <color rgb="FF333333"/>
        <rFont val="Arial"/>
        <family val="2"/>
      </rPr>
      <t>:about.me -intitle:jobs</t>
    </r>
  </si>
  <si>
    <r>
      <t>"find me" software (engineer|developer|programmer) intitle:resume | </t>
    </r>
    <r>
      <rPr>
        <sz val="10"/>
        <color rgb="FF000000"/>
        <rFont val="Arial"/>
        <family val="2"/>
      </rPr>
      <t>inurl</t>
    </r>
    <r>
      <rPr>
        <sz val="10"/>
        <color rgb="FF333333"/>
        <rFont val="Arial"/>
        <family val="2"/>
      </rPr>
      <t>:resume</t>
    </r>
  </si>
  <si>
    <t>intitle:resume | inurl:resume site:sites.google.com c++|c#|wcf|python|.net|js|javascript|java|php|ios</t>
  </si>
  <si>
    <t>intitle:resume | inurl:resume (java|j2ee|"JEE"|MVC|Grails|c++|c#|.net) "* intermediate|advanced * *"|"* proficiency with * *"|"* proficient with * *"|"* knowledge of|in|with * *"|"* * years|experience of|in|with * *"|"* expertise of|in|with * *" "10001..95142" -job|jobs|sample</t>
  </si>
  <si>
    <r>
      <t>site</t>
    </r>
    <r>
      <rPr>
        <sz val="10"/>
        <color rgb="FF333333"/>
        <rFont val="Arial"/>
        <family val="2"/>
      </rPr>
      <t>:www.</t>
    </r>
    <r>
      <rPr>
        <sz val="10"/>
        <color rgb="FF000000"/>
        <rFont val="Arial"/>
        <family val="2"/>
      </rPr>
      <t>linkedin</t>
    </r>
    <r>
      <rPr>
        <sz val="10"/>
        <color rgb="FF333333"/>
        <rFont val="Arial"/>
        <family val="2"/>
      </rPr>
      <t>.</t>
    </r>
    <r>
      <rPr>
        <sz val="10"/>
        <color rgb="FF000000"/>
        <rFont val="Arial"/>
        <family val="2"/>
      </rPr>
      <t>com</t>
    </r>
    <r>
      <rPr>
        <sz val="10"/>
        <color rgb="FF333333"/>
        <rFont val="Arial"/>
        <family val="2"/>
      </rPr>
      <t>/</t>
    </r>
    <r>
      <rPr>
        <sz val="10"/>
        <color rgb="FF000000"/>
        <rFont val="Arial"/>
        <family val="2"/>
      </rPr>
      <t>in</t>
    </r>
    <r>
      <rPr>
        <sz val="10"/>
        <color rgb="FF333333"/>
        <rFont val="Arial"/>
        <family val="2"/>
      </rPr>
      <t> | </t>
    </r>
    <r>
      <rPr>
        <sz val="10"/>
        <color rgb="FF000000"/>
        <rFont val="Arial"/>
        <family val="2"/>
      </rPr>
      <t>site</t>
    </r>
    <r>
      <rPr>
        <sz val="10"/>
        <color rgb="FF333333"/>
        <rFont val="Arial"/>
        <family val="2"/>
      </rPr>
      <t>:www.</t>
    </r>
    <r>
      <rPr>
        <sz val="10"/>
        <color rgb="FF000000"/>
        <rFont val="Arial"/>
        <family val="2"/>
      </rPr>
      <t>linkedin</t>
    </r>
    <r>
      <rPr>
        <sz val="10"/>
        <color rgb="FF333333"/>
        <rFont val="Arial"/>
        <family val="2"/>
      </rPr>
      <t>.</t>
    </r>
    <r>
      <rPr>
        <sz val="10"/>
        <color rgb="FF000000"/>
        <rFont val="Arial"/>
        <family val="2"/>
      </rPr>
      <t>com</t>
    </r>
    <r>
      <rPr>
        <sz val="10"/>
        <color rgb="FF333333"/>
        <rFont val="Arial"/>
        <family val="2"/>
      </rPr>
      <t>/pub -</t>
    </r>
    <r>
      <rPr>
        <sz val="10"/>
        <color rgb="FF000000"/>
        <rFont val="Arial"/>
        <family val="2"/>
      </rPr>
      <t>inurl</t>
    </r>
    <r>
      <rPr>
        <sz val="10"/>
        <color rgb="FF333333"/>
        <rFont val="Arial"/>
        <family val="2"/>
      </rPr>
      <t>:pub.dir "* analyst|* analytics"|consultant (ETL|extract|extracted|extracting|code|coded|coding|write||writing|wrote|create|created|programming) (sql|pl/sql|oracle|TOAD|SSRS|SSIS|SSAS|OLTP|OLAP)</t>
    </r>
  </si>
  <si>
    <t>1. “cloud computing” “chief * officer” “will be replaced by *” (news)</t>
  </si>
  <si>
    <t>2. “cloud computing” appoints “chief * officer” (web)</t>
  </si>
  <si>
    <t>3. “cloud computing” appoints “chief * officer” (news)</t>
  </si>
  <si>
    <t>4. “cloud computing” “chief * officer” “steps down” (web)</t>
  </si>
  <si>
    <t>5. “cloud computing” “chief * officer” “steps down” (news)</t>
  </si>
  <si>
    <t>6. “cloud computing” “chief * officer” “retired after” (news)</t>
  </si>
  <si>
    <t>7. “cloud computing” “new chief * officer” (web)</t>
  </si>
  <si>
    <t>8. “cloud computing” “new chief * officer” (news)</t>
  </si>
  <si>
    <t>9. “cloud computing” names “as chief * officer” (web)</t>
  </si>
  <si>
    <t>10. “cloud computing” names “as chief * officer” (news)</t>
  </si>
  <si>
    <t>11. “cloud computing” “new role” “chief * officer” (news)</t>
  </si>
  <si>
    <t>12. “cloud computing” “become chief * officer” (news)</t>
  </si>
  <si>
    <t>13. “cloud computing” “joins * * as” “chief * officer” (news)</t>
  </si>
  <si>
    <t>14. “cloud computing” “new COO” (news)</t>
  </si>
  <si>
    <t>15. “cloud computing” names “new CIO” (web)</t>
  </si>
  <si>
    <t>16. “cloud computing” names “new CIO” (news)</t>
  </si>
  <si>
    <t>17. “cloud computing” “resignation of” (news)</t>
  </si>
  <si>
    <t>18. “cloud computing” “has resigned” (news)</t>
  </si>
  <si>
    <t>19. “cloud computing” “promoted to” chief (web)</t>
  </si>
  <si>
    <t>20. “cloud computing” announces “new chief” (web)</t>
  </si>
  <si>
    <t>sorted by company sales marketing director</t>
  </si>
  <si>
    <t>sorted alphabetically "minority-owned"</t>
  </si>
  <si>
    <t>last updated * 2013.. waste management "contact list"</t>
  </si>
  <si>
    <t>final attendee list "life insurance"</t>
  </si>
  <si>
    <t>us.pwc.com "ey.com" CPAs</t>
  </si>
  <si>
    <t>gmail.com "alumni.stanford.edu" applied physics</t>
  </si>
  <si>
    <t>real estate attorney bob dave deb jim</t>
  </si>
  <si>
    <t>abby noah mike "manufacturing" "attendees"</t>
  </si>
  <si>
    <t>healthcare VP "product development" "project management" speakers</t>
  </si>
  <si>
    <t>intitle:"contact list" LPN RN</t>
  </si>
  <si>
    <t xml:space="preserve"> DBA String</t>
  </si>
  <si>
    <t>(@hotmail.com OR @gmail.com) (area code) Also zip code range</t>
  </si>
  <si>
    <t>picture search ("L to R" OR Left to Right")</t>
  </si>
  <si>
    <t>http://www.viadeo.com/r/addressbook/search/?1&amp;type=contact&amp;maxResults=120&amp;pageNumber=1</t>
  </si>
  <si>
    <t>in CSE Github contributors "*gmail.com" "united states"</t>
  </si>
  <si>
    <r>
      <t xml:space="preserve">Type </t>
    </r>
    <r>
      <rPr>
        <b/>
        <sz val="10"/>
        <rFont val="Arial"/>
        <family val="2"/>
      </rPr>
      <t xml:space="preserve">ONE </t>
    </r>
    <r>
      <rPr>
        <sz val="10"/>
        <rFont val="Arial"/>
      </rPr>
      <t>search term or phrase in per row in Colum A without quotation marks. The formulas will create the desired string in column Q automatically.  Highlight and</t>
    </r>
  </si>
  <si>
    <t>copy desired cell in column Q and paste into any search box. Maximum of 9 keywords/phrases allowed per group. To create more sets of keywords, just insert blank rows from rows</t>
  </si>
  <si>
    <t>5-13, then copy any set of pre-populated rows below into those new blank rows.</t>
  </si>
  <si>
    <t>Job Title/Function</t>
  </si>
  <si>
    <t>Combined String Result</t>
  </si>
  <si>
    <t>Company Names</t>
  </si>
  <si>
    <t>Skills/Jargon/Tools</t>
  </si>
  <si>
    <t>Cities</t>
  </si>
  <si>
    <t>States</t>
  </si>
  <si>
    <t>Degree/School/License/Certification</t>
  </si>
  <si>
    <t>Unique/Abstreuse/Significant Terms</t>
  </si>
  <si>
    <t>Action Verbs and Phrases</t>
  </si>
  <si>
    <t>The start</t>
  </si>
  <si>
    <t>xray</t>
  </si>
  <si>
    <t>example insite:linkedin.com</t>
  </si>
  <si>
    <t>inurl:resume</t>
  </si>
  <si>
    <t>inurl:bio</t>
  </si>
  <si>
    <t>inurl:cv</t>
  </si>
  <si>
    <t>inurl:"curriculum vitae"</t>
  </si>
  <si>
    <t>inurl:profile</t>
  </si>
  <si>
    <t>intitle:resume</t>
  </si>
  <si>
    <t>insite:</t>
  </si>
  <si>
    <t>intitle:bio</t>
  </si>
  <si>
    <t>indomain:</t>
  </si>
  <si>
    <t>intitle:cv</t>
  </si>
  <si>
    <t>inhost:</t>
  </si>
  <si>
    <t>intitle:"curriculum vitae"</t>
  </si>
  <si>
    <t>intitle:profile</t>
  </si>
  <si>
    <t>insubject:resume</t>
  </si>
  <si>
    <t>insubject:bio</t>
  </si>
  <si>
    <t>insubject:cv</t>
  </si>
  <si>
    <t>insubject:"curriculum vitae"</t>
  </si>
  <si>
    <t>insubject:profile</t>
  </si>
</sst>
</file>

<file path=xl/styles.xml><?xml version="1.0" encoding="utf-8"?>
<styleSheet xmlns="http://schemas.openxmlformats.org/spreadsheetml/2006/main" xmlns:mc="http://schemas.openxmlformats.org/markup-compatibility/2006" xmlns:x14ac="http://schemas.microsoft.com/office/spreadsheetml/2009/9/ac" mc:Ignorable="x14ac">
  <fonts count="86">
    <font>
      <sz val="11"/>
      <color theme="1"/>
      <name val="Calibri"/>
      <family val="2"/>
      <scheme val="minor"/>
    </font>
    <font>
      <sz val="11"/>
      <color rgb="FF1F497D"/>
      <name val="Calibri"/>
      <family val="2"/>
      <scheme val="minor"/>
    </font>
    <font>
      <sz val="11"/>
      <color rgb="FF000000"/>
      <name val="Calibri"/>
      <family val="2"/>
      <scheme val="minor"/>
    </font>
    <font>
      <b/>
      <sz val="10"/>
      <color rgb="FF363637"/>
      <name val="Inherit"/>
    </font>
    <font>
      <sz val="9"/>
      <color rgb="FF000000"/>
      <name val="Verdana"/>
      <family val="2"/>
    </font>
    <font>
      <sz val="10"/>
      <color rgb="FF000000"/>
      <name val="MS Shell Dlg 2"/>
    </font>
    <font>
      <sz val="11"/>
      <color theme="1"/>
      <name val="Arial"/>
      <family val="2"/>
    </font>
    <font>
      <b/>
      <sz val="12"/>
      <color rgb="FF000000"/>
      <name val="Arial"/>
      <family val="2"/>
    </font>
    <font>
      <b/>
      <sz val="11"/>
      <color theme="1"/>
      <name val="Arial"/>
      <family val="2"/>
    </font>
    <font>
      <sz val="10"/>
      <color rgb="FF444444"/>
      <name val="Arial"/>
      <family val="2"/>
    </font>
    <font>
      <b/>
      <sz val="10"/>
      <color rgb="FF444444"/>
      <name val="Arial"/>
      <family val="2"/>
    </font>
    <font>
      <sz val="11"/>
      <color theme="1"/>
      <name val="Segoe UI"/>
      <family val="2"/>
    </font>
    <font>
      <u/>
      <sz val="11"/>
      <color theme="10"/>
      <name val="Calibri"/>
      <family val="2"/>
      <scheme val="minor"/>
    </font>
    <font>
      <b/>
      <sz val="10.5"/>
      <color rgb="FF3A3F4E"/>
      <name val="Arial"/>
      <family val="2"/>
    </font>
    <font>
      <sz val="10.5"/>
      <color rgb="FF3A3F4E"/>
      <name val="Arial"/>
      <family val="2"/>
    </font>
    <font>
      <b/>
      <sz val="18"/>
      <color rgb="FF27B5EA"/>
      <name val="Arial"/>
      <family val="2"/>
    </font>
    <font>
      <sz val="13"/>
      <color rgb="FF616972"/>
      <name val="Arial"/>
      <family val="2"/>
    </font>
    <font>
      <sz val="12"/>
      <color rgb="FF000000"/>
      <name val="Calibri"/>
      <family val="2"/>
      <scheme val="minor"/>
    </font>
    <font>
      <b/>
      <sz val="11"/>
      <color rgb="FF000000"/>
      <name val="Arial"/>
      <family val="2"/>
    </font>
    <font>
      <b/>
      <sz val="11"/>
      <color theme="1"/>
      <name val="Calibri"/>
      <family val="2"/>
      <scheme val="minor"/>
    </font>
    <font>
      <sz val="14"/>
      <color rgb="FF000000"/>
      <name val="Calibri"/>
      <family val="2"/>
      <scheme val="minor"/>
    </font>
    <font>
      <sz val="14"/>
      <color theme="1"/>
      <name val="Calibri"/>
      <family val="2"/>
      <scheme val="minor"/>
    </font>
    <font>
      <sz val="10"/>
      <name val="Arial"/>
      <family val="2"/>
    </font>
    <font>
      <sz val="11.5"/>
      <color rgb="FF616972"/>
      <name val="Arial"/>
      <family val="2"/>
    </font>
    <font>
      <sz val="11"/>
      <name val="Arial"/>
      <family val="2"/>
    </font>
    <font>
      <sz val="11"/>
      <color rgb="FF616972"/>
      <name val="Arial"/>
      <family val="2"/>
    </font>
    <font>
      <sz val="13"/>
      <color theme="1"/>
      <name val="Arial"/>
      <family val="2"/>
    </font>
    <font>
      <sz val="12"/>
      <color theme="1"/>
      <name val="Calibri"/>
      <family val="2"/>
      <scheme val="minor"/>
    </font>
    <font>
      <b/>
      <sz val="13"/>
      <color theme="1"/>
      <name val="Arial"/>
      <family val="2"/>
    </font>
    <font>
      <sz val="12"/>
      <color theme="1"/>
      <name val="Times New Roman"/>
      <family val="1"/>
    </font>
    <font>
      <sz val="11"/>
      <color rgb="FF333333"/>
      <name val="Arial"/>
      <family val="2"/>
    </font>
    <font>
      <sz val="14"/>
      <name val="Tahoma"/>
      <family val="2"/>
    </font>
    <font>
      <sz val="11"/>
      <name val="Calibri"/>
      <family val="2"/>
      <scheme val="minor"/>
    </font>
    <font>
      <u/>
      <sz val="11"/>
      <name val="Calibri"/>
      <family val="2"/>
      <scheme val="minor"/>
    </font>
    <font>
      <sz val="11"/>
      <name val="Calibri"/>
      <family val="2"/>
    </font>
    <font>
      <sz val="9"/>
      <color rgb="FF000000"/>
      <name val="Segoe UI"/>
      <family val="2"/>
    </font>
    <font>
      <b/>
      <sz val="11"/>
      <color rgb="FF999999"/>
      <name val="Verdana"/>
      <family val="2"/>
    </font>
    <font>
      <b/>
      <sz val="11"/>
      <color rgb="FF333333"/>
      <name val="Verdana"/>
      <family val="2"/>
    </font>
    <font>
      <sz val="11"/>
      <color theme="1"/>
      <name val="Georgia"/>
      <family val="1"/>
    </font>
    <font>
      <sz val="11"/>
      <color rgb="FF444444"/>
      <name val="Georgia"/>
      <family val="1"/>
    </font>
    <font>
      <u/>
      <sz val="11"/>
      <color rgb="FF444444"/>
      <name val="Georgia"/>
      <family val="1"/>
    </font>
    <font>
      <b/>
      <i/>
      <u/>
      <sz val="11"/>
      <color rgb="FF444444"/>
      <name val="Georgia"/>
      <family val="1"/>
    </font>
    <font>
      <sz val="11"/>
      <color rgb="FF444444"/>
      <name val="Book Antiqua"/>
      <family val="1"/>
    </font>
    <font>
      <sz val="11"/>
      <color rgb="FF000000"/>
      <name val="Verdana"/>
      <family val="2"/>
    </font>
    <font>
      <sz val="11"/>
      <color rgb="FF444444"/>
      <name val="Arial"/>
      <family val="2"/>
    </font>
    <font>
      <sz val="11"/>
      <color rgb="FF444444"/>
      <name val="Verdana"/>
      <family val="2"/>
    </font>
    <font>
      <sz val="12"/>
      <color rgb="FF141823"/>
      <name val="Arial"/>
      <family val="2"/>
    </font>
    <font>
      <b/>
      <u/>
      <sz val="11"/>
      <color rgb="FF339966"/>
      <name val="Times New Roman"/>
      <family val="1"/>
    </font>
    <font>
      <sz val="9"/>
      <color rgb="FF339966"/>
      <name val="Times New Roman"/>
      <family val="1"/>
    </font>
    <font>
      <b/>
      <u/>
      <sz val="9"/>
      <color rgb="FF339966"/>
      <name val="Times New Roman"/>
      <family val="1"/>
    </font>
    <font>
      <b/>
      <u/>
      <sz val="11"/>
      <color rgb="FF000000"/>
      <name val="Times New Roman"/>
      <family val="1"/>
    </font>
    <font>
      <sz val="9"/>
      <color rgb="FF000000"/>
      <name val="Times New Roman"/>
      <family val="1"/>
    </font>
    <font>
      <b/>
      <u/>
      <sz val="9"/>
      <color rgb="FF000000"/>
      <name val="Times New Roman"/>
      <family val="1"/>
    </font>
    <font>
      <b/>
      <u/>
      <sz val="14"/>
      <color rgb="FF000000"/>
      <name val="Calibri"/>
      <family val="2"/>
      <scheme val="minor"/>
    </font>
    <font>
      <b/>
      <u/>
      <sz val="11"/>
      <color rgb="FFFF0000"/>
      <name val="Calibri"/>
      <family val="2"/>
      <scheme val="minor"/>
    </font>
    <font>
      <b/>
      <u/>
      <sz val="9"/>
      <color rgb="FFFF0000"/>
      <name val="Times New Roman"/>
      <family val="1"/>
    </font>
    <font>
      <sz val="9"/>
      <color rgb="FFFF0000"/>
      <name val="Times New Roman"/>
      <family val="1"/>
    </font>
    <font>
      <sz val="9"/>
      <color rgb="FFFF0000"/>
      <name val="Calibri"/>
      <family val="2"/>
      <scheme val="minor"/>
    </font>
    <font>
      <b/>
      <u/>
      <sz val="11"/>
      <color rgb="FFFF0000"/>
      <name val="Times New Roman"/>
      <family val="1"/>
    </font>
    <font>
      <sz val="8"/>
      <color rgb="FFFF0000"/>
      <name val="Times New Roman"/>
      <family val="1"/>
    </font>
    <font>
      <sz val="10.5"/>
      <color theme="1"/>
      <name val="Arial"/>
      <family val="2"/>
    </font>
    <font>
      <sz val="12"/>
      <color rgb="FF000000"/>
      <name val="HP Simplified"/>
    </font>
    <font>
      <sz val="16"/>
      <color rgb="FF000000"/>
      <name val="Calibri"/>
      <family val="2"/>
      <scheme val="minor"/>
    </font>
    <font>
      <i/>
      <sz val="9"/>
      <color rgb="FF333333"/>
      <name val="Arial"/>
      <family val="2"/>
    </font>
    <font>
      <i/>
      <sz val="11"/>
      <color rgb="FF333333"/>
      <name val="Arial"/>
      <family val="2"/>
    </font>
    <font>
      <sz val="9"/>
      <color rgb="FF3B5998"/>
      <name val="Arial"/>
      <family val="2"/>
    </font>
    <font>
      <sz val="10"/>
      <color theme="1"/>
      <name val="Calibri"/>
      <family val="2"/>
      <scheme val="minor"/>
    </font>
    <font>
      <sz val="10"/>
      <color rgb="FF000000"/>
      <name val="Verdana"/>
      <family val="2"/>
    </font>
    <font>
      <b/>
      <sz val="10"/>
      <color rgb="FF000000"/>
      <name val="Verdana"/>
      <family val="2"/>
    </font>
    <font>
      <b/>
      <sz val="10"/>
      <color theme="1"/>
      <name val="Calibri"/>
      <family val="2"/>
      <scheme val="minor"/>
    </font>
    <font>
      <b/>
      <sz val="11"/>
      <color rgb="FF333333"/>
      <name val="Arial"/>
      <family val="2"/>
    </font>
    <font>
      <b/>
      <sz val="11"/>
      <color rgb="FF000000"/>
      <name val="Calibri"/>
      <family val="2"/>
      <scheme val="minor"/>
    </font>
    <font>
      <sz val="10"/>
      <color theme="1"/>
      <name val="Courier New"/>
      <family val="3"/>
    </font>
    <font>
      <sz val="10"/>
      <color rgb="FF333333"/>
      <name val="Arial"/>
      <family val="2"/>
    </font>
    <font>
      <sz val="10"/>
      <color rgb="FF000000"/>
      <name val="Arial"/>
      <family val="2"/>
    </font>
    <font>
      <sz val="10"/>
      <color rgb="FF333333"/>
      <name val="Times New Roman"/>
      <family val="1"/>
    </font>
    <font>
      <sz val="11"/>
      <color rgb="FFFF0000"/>
      <name val="Calibri"/>
      <family val="2"/>
      <scheme val="minor"/>
    </font>
    <font>
      <b/>
      <sz val="12"/>
      <color rgb="FFFF0000"/>
      <name val="Arial"/>
      <family val="2"/>
    </font>
    <font>
      <u/>
      <sz val="11"/>
      <color rgb="FFFF0000"/>
      <name val="Calibri"/>
      <family val="2"/>
      <scheme val="minor"/>
    </font>
    <font>
      <sz val="12"/>
      <color rgb="FFFF0000"/>
      <name val="Times New Roman"/>
      <family val="1"/>
    </font>
    <font>
      <sz val="10"/>
      <name val="Arial"/>
    </font>
    <font>
      <b/>
      <sz val="10"/>
      <name val="Arial"/>
      <family val="2"/>
    </font>
    <font>
      <b/>
      <sz val="9"/>
      <color theme="1"/>
      <name val="Calibri"/>
      <family val="2"/>
      <scheme val="minor"/>
    </font>
    <font>
      <u/>
      <sz val="10"/>
      <color indexed="12"/>
      <name val="Arial"/>
      <family val="2"/>
    </font>
    <font>
      <sz val="14"/>
      <name val="Arial"/>
      <family val="2"/>
    </font>
    <font>
      <b/>
      <sz val="14"/>
      <name val="Arial"/>
      <family val="2"/>
    </font>
  </fonts>
  <fills count="4">
    <fill>
      <patternFill patternType="none"/>
    </fill>
    <fill>
      <patternFill patternType="gray125"/>
    </fill>
    <fill>
      <patternFill patternType="solid">
        <fgColor rgb="FFFFFF00"/>
        <bgColor indexed="64"/>
      </patternFill>
    </fill>
    <fill>
      <patternFill patternType="solid">
        <fgColor rgb="FFFFFFFF"/>
        <bgColor indexed="64"/>
      </patternFill>
    </fill>
  </fills>
  <borders count="1">
    <border>
      <left/>
      <right/>
      <top/>
      <bottom/>
      <diagonal/>
    </border>
  </borders>
  <cellStyleXfs count="4">
    <xf numFmtId="0" fontId="0" fillId="0" borderId="0"/>
    <xf numFmtId="0" fontId="12" fillId="0" borderId="0" applyNumberFormat="0" applyFill="0" applyBorder="0" applyAlignment="0" applyProtection="0"/>
    <xf numFmtId="0" fontId="80" fillId="0" borderId="0"/>
    <xf numFmtId="0" fontId="83" fillId="0" borderId="0" applyNumberFormat="0" applyFill="0" applyBorder="0" applyAlignment="0" applyProtection="0">
      <alignment vertical="top"/>
      <protection locked="0"/>
    </xf>
  </cellStyleXfs>
  <cellXfs count="218">
    <xf numFmtId="0" fontId="0" fillId="0" borderId="0" xfId="0"/>
    <xf numFmtId="0" fontId="0" fillId="0" borderId="0" xfId="0"/>
    <xf numFmtId="0" fontId="4" fillId="0" borderId="0" xfId="0" applyFont="1"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2" fillId="0" borderId="0" xfId="0" applyFont="1" applyAlignment="1">
      <alignment vertical="center"/>
    </xf>
    <xf numFmtId="0" fontId="0" fillId="0" borderId="0" xfId="0"/>
    <xf numFmtId="0" fontId="2" fillId="0" borderId="0" xfId="0" applyFont="1" applyAlignment="1">
      <alignment vertic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0" borderId="0" xfId="0" applyFo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3" fillId="0" borderId="0" xfId="0" applyFo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2" borderId="0" xfId="0" applyFill="1"/>
    <xf numFmtId="0" fontId="0" fillId="0" borderId="0" xfId="0" applyFill="1"/>
    <xf numFmtId="0" fontId="0" fillId="0" borderId="0" xfId="0" applyFill="1"/>
    <xf numFmtId="0" fontId="0" fillId="0" borderId="0" xfId="0" applyFill="1"/>
    <xf numFmtId="0" fontId="0" fillId="0" borderId="0" xfId="0" applyFill="1"/>
    <xf numFmtId="0" fontId="0" fillId="0" borderId="0" xfId="0"/>
    <xf numFmtId="0" fontId="0" fillId="0" borderId="0" xfId="0" applyFill="1"/>
    <xf numFmtId="0" fontId="0" fillId="0" borderId="0" xfId="0" applyFill="1"/>
    <xf numFmtId="0" fontId="0" fillId="0" borderId="0" xfId="0"/>
    <xf numFmtId="0" fontId="0" fillId="0" borderId="0" xfId="0" applyFill="1"/>
    <xf numFmtId="0" fontId="0" fillId="0" borderId="0" xfId="0"/>
    <xf numFmtId="0" fontId="0" fillId="0" borderId="0" xfId="0"/>
    <xf numFmtId="0" fontId="0" fillId="0" borderId="0" xfId="0"/>
    <xf numFmtId="0" fontId="0" fillId="2" borderId="0" xfId="0" applyFill="1"/>
    <xf numFmtId="0" fontId="0" fillId="0" borderId="0" xfId="0"/>
    <xf numFmtId="0" fontId="0" fillId="0" borderId="0" xfId="0"/>
    <xf numFmtId="0" fontId="0" fillId="0" borderId="0" xfId="0"/>
    <xf numFmtId="0" fontId="0" fillId="0" borderId="0" xfId="0"/>
    <xf numFmtId="0" fontId="0" fillId="0" borderId="0" xfId="0"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vertical="center"/>
    </xf>
    <xf numFmtId="0" fontId="0" fillId="0" borderId="0" xfId="0"/>
    <xf numFmtId="0" fontId="0" fillId="0" borderId="0" xfId="0"/>
    <xf numFmtId="0" fontId="0" fillId="2" borderId="0" xfId="0" applyFill="1"/>
    <xf numFmtId="0" fontId="0" fillId="0" borderId="0" xfId="0"/>
    <xf numFmtId="0" fontId="0" fillId="0" borderId="0" xfId="0"/>
    <xf numFmtId="0" fontId="5" fillId="0" borderId="0" xfId="0" applyFont="1" applyAlignment="1">
      <alignment horizontal="left" vertical="center" indent="2"/>
    </xf>
    <xf numFmtId="0" fontId="5" fillId="0" borderId="0" xfId="0" applyFont="1" applyAlignment="1">
      <alignment vertic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xf numFmtId="0" fontId="0" fillId="0" borderId="0" xfId="0" applyAlignment="1">
      <alignment horizontal="left" vertical="center" indent="1"/>
    </xf>
    <xf numFmtId="0" fontId="7" fillId="0" borderId="0" xfId="0" applyFont="1" applyAlignment="1">
      <alignment vertical="center"/>
    </xf>
    <xf numFmtId="0" fontId="8" fillId="0" borderId="0" xfId="0" applyFont="1" applyAlignment="1">
      <alignment vertical="center"/>
    </xf>
    <xf numFmtId="0" fontId="6" fillId="0" borderId="0" xfId="0" applyFont="1" applyAlignment="1">
      <alignment vertical="center"/>
    </xf>
    <xf numFmtId="0" fontId="10" fillId="0" borderId="0" xfId="0" applyFont="1" applyAlignment="1">
      <alignment vertical="center" wrapText="1"/>
    </xf>
    <xf numFmtId="0" fontId="9" fillId="0" borderId="0" xfId="0" applyFont="1" applyAlignment="1">
      <alignment vertical="center" wrapText="1"/>
    </xf>
    <xf numFmtId="0" fontId="0" fillId="3" borderId="0" xfId="0" applyFill="1" applyAlignment="1">
      <alignment vertical="center" wrapText="1"/>
    </xf>
    <xf numFmtId="0" fontId="9" fillId="3" borderId="0" xfId="0" applyFont="1" applyFill="1" applyAlignment="1">
      <alignment vertical="center" wrapText="1"/>
    </xf>
    <xf numFmtId="0" fontId="11" fillId="0" borderId="0" xfId="0" applyFont="1" applyAlignment="1">
      <alignment vertical="center"/>
    </xf>
    <xf numFmtId="0" fontId="12" fillId="0" borderId="0" xfId="1" applyAlignment="1">
      <alignment vertical="center"/>
    </xf>
    <xf numFmtId="0" fontId="13" fillId="0" borderId="0" xfId="0" applyFont="1" applyAlignment="1">
      <alignment vertical="center"/>
    </xf>
    <xf numFmtId="0" fontId="14" fillId="0" borderId="0" xfId="0" applyFont="1"/>
    <xf numFmtId="0" fontId="14" fillId="0" borderId="0" xfId="0" applyFont="1" applyAlignment="1">
      <alignment vertical="center"/>
    </xf>
    <xf numFmtId="0" fontId="15" fillId="0" borderId="0" xfId="0" applyFont="1" applyAlignment="1">
      <alignment vertical="center"/>
    </xf>
    <xf numFmtId="0" fontId="14" fillId="3" borderId="0" xfId="0" applyFont="1" applyFill="1" applyAlignment="1">
      <alignment vertical="center"/>
    </xf>
    <xf numFmtId="0" fontId="16" fillId="0" borderId="0" xfId="0" applyFont="1" applyAlignment="1">
      <alignment vertical="center"/>
    </xf>
    <xf numFmtId="0" fontId="17" fillId="0" borderId="0" xfId="0" applyFont="1" applyAlignment="1">
      <alignment vertical="center" wrapText="1"/>
    </xf>
    <xf numFmtId="0" fontId="18" fillId="0" borderId="0" xfId="0" applyFont="1"/>
    <xf numFmtId="0" fontId="20" fillId="0" borderId="0" xfId="0" applyFont="1" applyAlignment="1">
      <alignment vertical="center"/>
    </xf>
    <xf numFmtId="0" fontId="19" fillId="0" borderId="0" xfId="0" applyFont="1"/>
    <xf numFmtId="0" fontId="21" fillId="0" borderId="0" xfId="0" applyFont="1" applyAlignment="1">
      <alignment vertical="center"/>
    </xf>
    <xf numFmtId="0" fontId="0" fillId="0" borderId="0" xfId="0" applyAlignment="1"/>
    <xf numFmtId="0" fontId="22" fillId="0" borderId="0" xfId="0" applyFont="1"/>
    <xf numFmtId="0" fontId="23" fillId="0" borderId="0" xfId="0" applyFont="1" applyAlignment="1">
      <alignment vertical="center"/>
    </xf>
    <xf numFmtId="0" fontId="24" fillId="0" borderId="0" xfId="0" applyFont="1"/>
    <xf numFmtId="0" fontId="25" fillId="0" borderId="0" xfId="0" applyFont="1"/>
    <xf numFmtId="0" fontId="25" fillId="0" borderId="0" xfId="0" applyFont="1" applyAlignment="1">
      <alignment horizontal="left" vertical="center" indent="1"/>
    </xf>
    <xf numFmtId="0" fontId="8" fillId="0" borderId="0" xfId="0" applyFont="1"/>
    <xf numFmtId="0" fontId="6" fillId="0" borderId="0" xfId="0" applyFont="1"/>
    <xf numFmtId="0" fontId="0" fillId="3" borderId="0" xfId="0" applyFill="1" applyAlignment="1">
      <alignment vertical="center"/>
    </xf>
    <xf numFmtId="0" fontId="6" fillId="3" borderId="0" xfId="0" applyFont="1" applyFill="1" applyAlignment="1">
      <alignment vertical="center"/>
    </xf>
    <xf numFmtId="0" fontId="26" fillId="0" borderId="0" xfId="0" applyFont="1" applyAlignment="1">
      <alignment vertical="center"/>
    </xf>
    <xf numFmtId="0" fontId="27" fillId="0" borderId="0" xfId="0" applyFont="1"/>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top" wrapText="1"/>
    </xf>
    <xf numFmtId="0" fontId="31" fillId="0" borderId="0" xfId="0" applyFont="1"/>
    <xf numFmtId="0" fontId="0" fillId="0" borderId="0" xfId="0" applyAlignment="1">
      <alignment vertical="center" wrapText="1"/>
    </xf>
    <xf numFmtId="0" fontId="12" fillId="0" borderId="0" xfId="1" applyAlignment="1">
      <alignment vertical="center" wrapText="1"/>
    </xf>
    <xf numFmtId="0" fontId="0" fillId="0" borderId="0" xfId="0" applyAlignment="1">
      <alignment horizontal="left" vertical="center" wrapText="1"/>
    </xf>
    <xf numFmtId="0" fontId="22" fillId="0" borderId="0" xfId="0" applyFont="1" applyAlignment="1">
      <alignment horizontal="left" vertical="center" wrapText="1"/>
    </xf>
    <xf numFmtId="0" fontId="32" fillId="0" borderId="0" xfId="0" applyFont="1"/>
    <xf numFmtId="0" fontId="33" fillId="0" borderId="0" xfId="1" applyFont="1" applyAlignment="1">
      <alignment vertical="center" wrapText="1"/>
    </xf>
    <xf numFmtId="0" fontId="22" fillId="0" borderId="0" xfId="0" applyFont="1" applyAlignment="1">
      <alignment horizontal="left" vertical="center"/>
    </xf>
    <xf numFmtId="0" fontId="32" fillId="0" borderId="0" xfId="0" applyFont="1" applyAlignment="1">
      <alignment wrapText="1"/>
    </xf>
    <xf numFmtId="0" fontId="34" fillId="0" borderId="0" xfId="0" applyFont="1" applyAlignment="1">
      <alignment horizontal="left" vertical="center" wrapText="1"/>
    </xf>
    <xf numFmtId="0" fontId="32" fillId="0" borderId="0" xfId="0" applyFont="1" applyAlignment="1">
      <alignment horizontal="left" vertical="center" wrapText="1"/>
    </xf>
    <xf numFmtId="0" fontId="22" fillId="0" borderId="0" xfId="0" applyFont="1" applyAlignment="1">
      <alignment horizontal="left" vertical="center" wrapText="1" indent="1"/>
    </xf>
    <xf numFmtId="0" fontId="35" fillId="0" borderId="0" xfId="0" applyFont="1" applyAlignment="1">
      <alignment horizontal="left" vertical="center" wrapText="1"/>
    </xf>
    <xf numFmtId="0" fontId="36" fillId="0" borderId="0" xfId="0" applyFont="1" applyAlignment="1">
      <alignment horizontal="left" vertical="center" wrapText="1"/>
    </xf>
    <xf numFmtId="0" fontId="24" fillId="0" borderId="0" xfId="0" applyFont="1" applyAlignment="1">
      <alignment horizontal="left" vertical="center" wrapText="1"/>
    </xf>
    <xf numFmtId="0" fontId="0" fillId="0" borderId="0" xfId="0" applyAlignment="1">
      <alignment wrapText="1"/>
    </xf>
    <xf numFmtId="0" fontId="12" fillId="0" borderId="0" xfId="1"/>
    <xf numFmtId="0" fontId="0" fillId="0" borderId="0" xfId="0" applyFont="1"/>
    <xf numFmtId="0" fontId="0" fillId="0" borderId="0" xfId="0" applyFont="1" applyAlignment="1">
      <alignment vertical="center" wrapText="1"/>
    </xf>
    <xf numFmtId="0" fontId="39" fillId="0" borderId="0" xfId="0" applyFont="1" applyAlignment="1">
      <alignment vertical="center"/>
    </xf>
    <xf numFmtId="0" fontId="39" fillId="0" borderId="0" xfId="0" applyFont="1" applyAlignment="1">
      <alignment horizontal="left" vertical="center" indent="1"/>
    </xf>
    <xf numFmtId="0" fontId="38" fillId="0" borderId="0" xfId="0" applyFont="1" applyAlignment="1">
      <alignment vertical="center"/>
    </xf>
    <xf numFmtId="0" fontId="40" fillId="0" borderId="0" xfId="0" applyFont="1" applyAlignment="1">
      <alignment vertical="center"/>
    </xf>
    <xf numFmtId="0" fontId="41" fillId="0" borderId="0" xfId="0" applyFont="1" applyAlignment="1">
      <alignment vertical="center"/>
    </xf>
    <xf numFmtId="0" fontId="39" fillId="0" borderId="0" xfId="0" applyFont="1" applyAlignment="1">
      <alignment horizontal="left" vertical="center" indent="1" readingOrder="1"/>
    </xf>
    <xf numFmtId="0" fontId="44" fillId="0" borderId="0" xfId="0" applyFont="1" applyAlignment="1">
      <alignment horizontal="left" vertical="center" indent="1"/>
    </xf>
    <xf numFmtId="0" fontId="45" fillId="0" borderId="0" xfId="0" applyFont="1" applyAlignment="1">
      <alignment horizontal="left" vertical="center" indent="1"/>
    </xf>
    <xf numFmtId="0" fontId="46" fillId="0" borderId="0" xfId="0" applyFont="1" applyAlignment="1">
      <alignment vertical="center" wrapText="1"/>
    </xf>
    <xf numFmtId="0" fontId="29" fillId="0" borderId="0" xfId="0" applyFont="1" applyAlignment="1">
      <alignment vertical="center" wrapText="1"/>
    </xf>
    <xf numFmtId="0" fontId="47" fillId="0" borderId="0" xfId="0" applyFont="1"/>
    <xf numFmtId="0" fontId="48" fillId="0" borderId="0" xfId="0" applyFont="1"/>
    <xf numFmtId="0" fontId="49" fillId="0" borderId="0" xfId="0" applyFont="1"/>
    <xf numFmtId="0" fontId="50" fillId="0" borderId="0" xfId="0" applyFont="1"/>
    <xf numFmtId="0" fontId="51" fillId="0" borderId="0" xfId="0" applyFont="1"/>
    <xf numFmtId="0" fontId="52" fillId="0" borderId="0" xfId="0" applyFont="1"/>
    <xf numFmtId="0" fontId="53" fillId="0" borderId="0" xfId="0" applyFont="1" applyAlignment="1">
      <alignment horizontal="center"/>
    </xf>
    <xf numFmtId="0" fontId="55" fillId="0" borderId="0" xfId="0" applyFont="1"/>
    <xf numFmtId="0" fontId="56" fillId="0" borderId="0" xfId="0" applyFont="1"/>
    <xf numFmtId="0" fontId="57" fillId="0" borderId="0" xfId="0" applyFont="1" applyAlignment="1">
      <alignment wrapText="1"/>
    </xf>
    <xf numFmtId="0" fontId="57" fillId="0" borderId="0" xfId="0" applyFont="1"/>
    <xf numFmtId="0" fontId="58" fillId="0" borderId="0" xfId="0" applyFont="1"/>
    <xf numFmtId="0" fontId="54" fillId="0" borderId="0" xfId="0" applyFont="1"/>
    <xf numFmtId="0" fontId="59" fillId="0" borderId="0" xfId="0" applyFont="1"/>
    <xf numFmtId="0" fontId="60" fillId="0" borderId="0" xfId="0" applyFont="1" applyAlignment="1">
      <alignment vertical="center"/>
    </xf>
    <xf numFmtId="0" fontId="60" fillId="0" borderId="0" xfId="0" applyFont="1"/>
    <xf numFmtId="0" fontId="6" fillId="0" borderId="0" xfId="0" applyFont="1" applyAlignment="1">
      <alignment horizontal="left" vertical="center" readingOrder="1"/>
    </xf>
    <xf numFmtId="0" fontId="62" fillId="0" borderId="0" xfId="0" applyFont="1" applyAlignment="1">
      <alignment horizontal="left" vertical="center" wrapText="1" readingOrder="1"/>
    </xf>
    <xf numFmtId="0" fontId="12" fillId="0" borderId="0" xfId="1" applyAlignment="1">
      <alignment vertical="center" wrapText="1"/>
    </xf>
    <xf numFmtId="0" fontId="63" fillId="0" borderId="0" xfId="0" applyFont="1"/>
    <xf numFmtId="0" fontId="30" fillId="0" borderId="0" xfId="0" applyFont="1" applyAlignment="1">
      <alignment vertical="center" wrapText="1"/>
    </xf>
    <xf numFmtId="0" fontId="12" fillId="0" borderId="0" xfId="1" applyAlignment="1">
      <alignment horizontal="left" vertical="center" wrapText="1" indent="1"/>
    </xf>
    <xf numFmtId="0" fontId="65" fillId="0" borderId="0" xfId="0" applyFont="1"/>
    <xf numFmtId="0" fontId="19" fillId="0" borderId="0" xfId="0" applyFont="1" applyAlignment="1">
      <alignment vertical="center"/>
    </xf>
    <xf numFmtId="0" fontId="66" fillId="0" borderId="0" xfId="0" applyFont="1" applyAlignment="1">
      <alignment vertical="center"/>
    </xf>
    <xf numFmtId="0" fontId="67" fillId="0" borderId="0" xfId="0" applyFont="1" applyAlignment="1">
      <alignment vertical="center"/>
    </xf>
    <xf numFmtId="0" fontId="67" fillId="0" borderId="0" xfId="0" applyFont="1" applyAlignment="1">
      <alignment vertical="center" wrapText="1"/>
    </xf>
    <xf numFmtId="0" fontId="68" fillId="0" borderId="0" xfId="0" applyFont="1" applyAlignment="1">
      <alignment vertical="center"/>
    </xf>
    <xf numFmtId="0" fontId="68" fillId="0" borderId="0" xfId="0" applyFont="1" applyAlignment="1">
      <alignment vertical="center" wrapText="1"/>
    </xf>
    <xf numFmtId="0" fontId="69" fillId="0" borderId="0" xfId="0" applyFont="1" applyAlignment="1">
      <alignment vertical="center"/>
    </xf>
    <xf numFmtId="0" fontId="0" fillId="0" borderId="0" xfId="0"/>
    <xf numFmtId="0" fontId="0" fillId="2" borderId="0" xfId="0" applyFill="1"/>
    <xf numFmtId="0" fontId="70" fillId="0" borderId="0" xfId="0" applyFont="1" applyAlignment="1">
      <alignment vertical="top" wrapText="1"/>
    </xf>
    <xf numFmtId="0" fontId="71" fillId="0" borderId="0" xfId="0" applyFont="1"/>
    <xf numFmtId="0" fontId="72" fillId="0" borderId="0" xfId="0" applyFont="1" applyAlignment="1">
      <alignment vertical="center"/>
    </xf>
    <xf numFmtId="0" fontId="73" fillId="0" borderId="0" xfId="0" applyFont="1"/>
    <xf numFmtId="0" fontId="12" fillId="0" borderId="0" xfId="1" applyAlignment="1">
      <alignment horizontal="right" vertical="center" wrapText="1" indent="1"/>
    </xf>
    <xf numFmtId="0" fontId="74" fillId="0" borderId="0" xfId="0" applyFont="1"/>
    <xf numFmtId="0" fontId="73" fillId="0" borderId="0" xfId="0" applyFont="1" applyAlignment="1">
      <alignment vertical="center"/>
    </xf>
    <xf numFmtId="0" fontId="73" fillId="0" borderId="0" xfId="0" applyFont="1" applyAlignment="1">
      <alignment vertical="center" wrapText="1"/>
    </xf>
    <xf numFmtId="0" fontId="75" fillId="0" borderId="0" xfId="0" applyFont="1" applyAlignment="1">
      <alignment vertical="center" wrapText="1"/>
    </xf>
    <xf numFmtId="0" fontId="74" fillId="0" borderId="0" xfId="0" applyFont="1" applyAlignment="1">
      <alignment vertical="center"/>
    </xf>
    <xf numFmtId="0" fontId="77" fillId="0" borderId="0" xfId="0" applyFont="1" applyAlignment="1">
      <alignment vertical="center"/>
    </xf>
    <xf numFmtId="0" fontId="78" fillId="0" borderId="0" xfId="1" applyFont="1" applyAlignment="1">
      <alignment vertical="center"/>
    </xf>
    <xf numFmtId="0" fontId="79" fillId="0" borderId="0" xfId="0" applyFont="1" applyAlignment="1">
      <alignment vertical="center"/>
    </xf>
    <xf numFmtId="0" fontId="76" fillId="0" borderId="0" xfId="0" applyFont="1"/>
    <xf numFmtId="0" fontId="12" fillId="0" borderId="0" xfId="1" applyAlignment="1">
      <alignment vertical="center" wrapText="1"/>
    </xf>
    <xf numFmtId="0" fontId="46" fillId="0" borderId="0" xfId="0" applyFont="1" applyAlignment="1">
      <alignment vertical="center" wrapText="1"/>
    </xf>
    <xf numFmtId="0" fontId="80" fillId="0" borderId="0" xfId="2" applyFont="1"/>
    <xf numFmtId="0" fontId="80" fillId="0" borderId="0" xfId="2"/>
    <xf numFmtId="0" fontId="82" fillId="0" borderId="0" xfId="2" applyFont="1"/>
    <xf numFmtId="0" fontId="80" fillId="0" borderId="0" xfId="2" applyNumberFormat="1" applyFont="1"/>
    <xf numFmtId="0" fontId="81" fillId="0" borderId="0" xfId="2" applyFont="1"/>
    <xf numFmtId="0" fontId="80" fillId="0" borderId="0" xfId="2" applyNumberFormat="1"/>
    <xf numFmtId="0" fontId="83" fillId="0" borderId="0" xfId="3" applyAlignment="1" applyProtection="1"/>
    <xf numFmtId="0" fontId="84" fillId="0" borderId="0" xfId="0" applyFont="1"/>
    <xf numFmtId="0" fontId="85" fillId="0" borderId="0" xfId="0" applyFont="1"/>
  </cellXfs>
  <cellStyles count="4">
    <cellStyle name="Hyperlink" xfId="1" builtinId="8"/>
    <cellStyle name="Hyperlink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gif"/><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4.jpg"/></Relationships>
</file>

<file path=xl/drawings/_rels/drawing3.xml.rels><?xml version="1.0" encoding="UTF-8" standalone="yes"?>
<Relationships xmlns="http://schemas.openxmlformats.org/package/2006/relationships"><Relationship Id="rId2" Type="http://schemas.openxmlformats.org/officeDocument/2006/relationships/image" Target="../media/image5.gif"/><Relationship Id="rId1" Type="http://schemas.openxmlformats.org/officeDocument/2006/relationships/hyperlink" Target="http://l.facebook.com/l/YAQHU9FczAQGJI_gykft2ZwZxkwhIE94FWbIgzmgwEP3JNg/www.nshmba.org/"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9525</xdr:colOff>
      <xdr:row>0</xdr:row>
      <xdr:rowOff>9525</xdr:rowOff>
    </xdr:to>
    <xdr:pic>
      <xdr:nvPicPr>
        <xdr:cNvPr id="2" name="Picture 1" descr="http://d.adroll.com/cm/w/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0</xdr:row>
      <xdr:rowOff>0</xdr:rowOff>
    </xdr:from>
    <xdr:to>
      <xdr:col>0</xdr:col>
      <xdr:colOff>28575</xdr:colOff>
      <xdr:row>0</xdr:row>
      <xdr:rowOff>9525</xdr:rowOff>
    </xdr:to>
    <xdr:pic>
      <xdr:nvPicPr>
        <xdr:cNvPr id="3" name="Picture 2" descr="http://www.googleadservices.com/pagead/conversion/1011350631/?label=zc5lCImErQQQ5_if4gM&amp;guid=ON&amp;script=0&amp;ord=521868454628884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38100</xdr:colOff>
      <xdr:row>0</xdr:row>
      <xdr:rowOff>0</xdr:rowOff>
    </xdr:from>
    <xdr:to>
      <xdr:col>0</xdr:col>
      <xdr:colOff>47625</xdr:colOff>
      <xdr:row>0</xdr:row>
      <xdr:rowOff>9525</xdr:rowOff>
    </xdr:to>
    <xdr:pic>
      <xdr:nvPicPr>
        <xdr:cNvPr id="4" name="Picture 3" descr="http://ib.adnxs.com/seg?add=385750&amp;t=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609599</xdr:colOff>
      <xdr:row>12</xdr:row>
      <xdr:rowOff>0</xdr:rowOff>
    </xdr:from>
    <xdr:to>
      <xdr:col>24</xdr:col>
      <xdr:colOff>219074</xdr:colOff>
      <xdr:row>57</xdr:row>
      <xdr:rowOff>152400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599" y="2381250"/>
          <a:ext cx="14239875" cy="87249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83</xdr:row>
      <xdr:rowOff>0</xdr:rowOff>
    </xdr:from>
    <xdr:to>
      <xdr:col>1</xdr:col>
      <xdr:colOff>857250</xdr:colOff>
      <xdr:row>87</xdr:row>
      <xdr:rowOff>85725</xdr:rowOff>
    </xdr:to>
    <xdr:pic>
      <xdr:nvPicPr>
        <xdr:cNvPr id="2" name="Picture 1" descr="https://fbexternal-a.akamaihd.net/safe_image.php?d=AQBHBefEtagUs17E&amp;w=158&amp;h=158&amp;url=http%3A%2F%2Fwww.nshmba.org%2Fresource%2Fresmgr%2Fhomepage%2FHome-Page-Banner-1125x360.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18268950"/>
          <a:ext cx="857250" cy="85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8" Type="http://schemas.openxmlformats.org/officeDocument/2006/relationships/hyperlink" Target="http://candidatessourcing.blogspot.com/2014/10/automotive-string.html" TargetMode="External"/><Relationship Id="rId13" Type="http://schemas.openxmlformats.org/officeDocument/2006/relationships/hyperlink" Target="http://candidatessourcing.blogspot.com/2014/10/telecom-string.html" TargetMode="External"/><Relationship Id="rId18" Type="http://schemas.openxmlformats.org/officeDocument/2006/relationships/hyperlink" Target="http://candidatessourcing.blogspot.com/2014/10/video-conferencing-companies-string.html" TargetMode="External"/><Relationship Id="rId3" Type="http://schemas.openxmlformats.org/officeDocument/2006/relationships/hyperlink" Target="http://candidatessourcing.blogspot.com/2014/10/email-marketing-consultant-strings.html" TargetMode="External"/><Relationship Id="rId21" Type="http://schemas.openxmlformats.org/officeDocument/2006/relationships/hyperlink" Target="http://candidatessourcing.blogspot.com/2014/11/e-commerce-retail-business-analyst.html" TargetMode="External"/><Relationship Id="rId7" Type="http://schemas.openxmlformats.org/officeDocument/2006/relationships/hyperlink" Target="http://candidatessourcing.blogspot.com/2014/10/cto-string.html" TargetMode="External"/><Relationship Id="rId12" Type="http://schemas.openxmlformats.org/officeDocument/2006/relationships/hyperlink" Target="http://candidatessourcing.blogspot.com/2014/10/print-management-string.html" TargetMode="External"/><Relationship Id="rId17" Type="http://schemas.openxmlformats.org/officeDocument/2006/relationships/hyperlink" Target="http://candidatessourcing.blogspot.com/2014/10/export-clerk-string.html" TargetMode="External"/><Relationship Id="rId2" Type="http://schemas.openxmlformats.org/officeDocument/2006/relationships/hyperlink" Target="http://candidatessourcing.blogspot.com/2014/10/food-fmcg-sector-strings.html" TargetMode="External"/><Relationship Id="rId16" Type="http://schemas.openxmlformats.org/officeDocument/2006/relationships/hyperlink" Target="http://candidatessourcing.blogspot.com/2014/10/hydrologist-string.html" TargetMode="External"/><Relationship Id="rId20" Type="http://schemas.openxmlformats.org/officeDocument/2006/relationships/hyperlink" Target="http://candidatessourcing.blogspot.com/2014/10/recruitment-consultant.html" TargetMode="External"/><Relationship Id="rId1" Type="http://schemas.openxmlformats.org/officeDocument/2006/relationships/hyperlink" Target="http://candidatessourcing.blogspot.com/2014/10/content-manager-strings.html" TargetMode="External"/><Relationship Id="rId6" Type="http://schemas.openxmlformats.org/officeDocument/2006/relationships/hyperlink" Target="http://candidatessourcing.blogspot.com/2014/10/database-administrator-string.html" TargetMode="External"/><Relationship Id="rId11" Type="http://schemas.openxmlformats.org/officeDocument/2006/relationships/hyperlink" Target="http://candidatessourcing.blogspot.com/2014/10/doctors-string.html" TargetMode="External"/><Relationship Id="rId5" Type="http://schemas.openxmlformats.org/officeDocument/2006/relationships/hyperlink" Target="http://candidatessourcing.blogspot.com/2014/10/service-management-software-string.html" TargetMode="External"/><Relationship Id="rId15" Type="http://schemas.openxmlformats.org/officeDocument/2006/relationships/hyperlink" Target="http://candidatessourcing.blogspot.com/2014/10/level-4-financial-adviser-strings.html" TargetMode="External"/><Relationship Id="rId10" Type="http://schemas.openxmlformats.org/officeDocument/2006/relationships/hyperlink" Target="http://candidatessourcing.blogspot.com/2014/10/teacher-string.html" TargetMode="External"/><Relationship Id="rId19" Type="http://schemas.openxmlformats.org/officeDocument/2006/relationships/hyperlink" Target="http://candidatessourcing.blogspot.com/2014/10/language-strings.html" TargetMode="External"/><Relationship Id="rId4" Type="http://schemas.openxmlformats.org/officeDocument/2006/relationships/hyperlink" Target="http://candidatessourcing.blogspot.com/2014/10/microsoft-system-centre-consultant.html" TargetMode="External"/><Relationship Id="rId9" Type="http://schemas.openxmlformats.org/officeDocument/2006/relationships/hyperlink" Target="http://candidatessourcing.blogspot.com/2014/10/procurement-string.html" TargetMode="External"/><Relationship Id="rId14" Type="http://schemas.openxmlformats.org/officeDocument/2006/relationships/hyperlink" Target="http://candidatessourcing.blogspot.com/2014/10/recruitment-agencies-strings.html"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http://candidatessourcing.blogspot.com/2014/11/best-telesales-internal-sales-string.html" TargetMode="External"/><Relationship Id="rId2" Type="http://schemas.openxmlformats.org/officeDocument/2006/relationships/hyperlink" Target="http://candidatessourcing.blogspot.com/2014/10/it-re-sellers-string.html" TargetMode="External"/><Relationship Id="rId1" Type="http://schemas.openxmlformats.org/officeDocument/2006/relationships/hyperlink" Target="http://candidatessourcing.blogspot.com/2014/10/network-sales-string.html" TargetMode="External"/></Relationships>
</file>

<file path=xl/worksheets/_rels/sheet19.xml.rels><?xml version="1.0" encoding="UTF-8" standalone="yes"?>
<Relationships xmlns="http://schemas.openxmlformats.org/package/2006/relationships"><Relationship Id="rId1" Type="http://schemas.openxmlformats.org/officeDocument/2006/relationships/hyperlink" Target="http://candidatessourcing.blogspot.com/2014/10/automation-tester-string.html" TargetMode="External"/></Relationships>
</file>

<file path=xl/worksheets/_rels/sheet21.xml.rels><?xml version="1.0" encoding="UTF-8" standalone="yes"?>
<Relationships xmlns="http://schemas.openxmlformats.org/package/2006/relationships"><Relationship Id="rId1" Type="http://schemas.openxmlformats.org/officeDocument/2006/relationships/hyperlink" Target="http://candidatessourcing.blogspot.com/2014/10/financial-controller-string.html"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3.xml.rels><?xml version="1.0" encoding="UTF-8" standalone="yes"?>
<Relationships xmlns="http://schemas.openxmlformats.org/package/2006/relationships"><Relationship Id="rId1" Type="http://schemas.openxmlformats.org/officeDocument/2006/relationships/hyperlink" Target="https://www.facebook.com/search/str/accountants%2Bwho%2Bhave%2Bworked%2Bfor%2Bkpmg%2Bwho%2Blive%2Bnear%2Bnew%2Byork/keywords_users" TargetMode="Externa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25.xml.rels><?xml version="1.0" encoding="UTF-8" standalone="yes"?>
<Relationships xmlns="http://schemas.openxmlformats.org/package/2006/relationships"><Relationship Id="rId3" Type="http://schemas.openxmlformats.org/officeDocument/2006/relationships/hyperlink" Target="https://www.google.com/search?q=site%3Acareers.stackoverflow.com+c%23+(seattle+%7C+redmond+%7C+bellevue)+-jobs+-inurl%3Acompany&amp;rlz=1C1CHFX_enUS499US499&amp;oq=site%3Acareers.stackoverflow.com+c%23+(seattle+%7C+redmond+%7C+bellevue)+-jobs+-inurl%3Acompany&amp;aqs=chrome..69i57j69i58.748j0j7&amp;sourceid=chrome&amp;es_sm=93&amp;ie=UTF-8" TargetMode="External"/><Relationship Id="rId2" Type="http://schemas.openxmlformats.org/officeDocument/2006/relationships/hyperlink" Target="https://www.google.com/search?q=site%3Acareers.stackoverflow.com+c%23+(seattle+%7C+redmond+%7C+bellevue)+-jobs+-inurl%3Acompany&amp;rlz=1C1CHFX_enUS499US499&amp;oq=site%3Acareers.stackoverflow.com+c%23+(seattle+%7C+redmond+%7C+bellevue)+-jobs+-inurl%3Acompany&amp;aqs=chrome..69i57j69i58.748j0j7&amp;sourceid=chrome&amp;es_sm=93&amp;ie=UTF-8" TargetMode="External"/><Relationship Id="rId1" Type="http://schemas.openxmlformats.org/officeDocument/2006/relationships/hyperlink" Target="https://www.google.com/search?q=site%3Acareers.stackoverflow.com+-jobs+-inurl%3Acompany&amp;rlz=1C1CHFX_enUS499US499&amp;oq=site%3Acareers.stackoverflow.com+-jobs+-inurl%3Acompany&amp;aqs=chrome..69i57j69i58.1592j0j9&amp;sourceid=chrome&amp;es_sm=93&amp;ie=UTF-8" TargetMode="External"/><Relationship Id="rId6" Type="http://schemas.openxmlformats.org/officeDocument/2006/relationships/printerSettings" Target="../printerSettings/printerSettings6.bin"/><Relationship Id="rId5" Type="http://schemas.openxmlformats.org/officeDocument/2006/relationships/hyperlink" Target="https://www.google.com/search?q=site%3Acareers.stackoverflow.com+c%23+(seattle+%7C+redmond+%7C+bellevue)+-jobs+-inurl%3Acompany&amp;rlz=1C1CHFX_enUS499US499&amp;oq=site%3Acareers.stackoverflow.com+c%23+(seattle+%7C+redmond+%7C+bellevue)+-jobs+-inurl%3Acompany&amp;aqs=chrome..69i57j69i58.748j0j7&amp;sourceid=chrome&amp;es_sm=93&amp;ie=UTF-8" TargetMode="External"/><Relationship Id="rId4" Type="http://schemas.openxmlformats.org/officeDocument/2006/relationships/hyperlink" Target="https://www.google.com/search?q=site%3Acareers.stackoverflow.com+-jobs+-inurl%3Acompany&amp;rlz=1C1CHFX_enUS499US499&amp;oq=site%3Acareers.stackoverflow.com+-jobs+-inurl%3Acompany&amp;aqs=chrome..69i57j69i58.1592j0j9&amp;sourceid=chrome&amp;es_sm=93&amp;ie=UTF-8" TargetMode="External"/></Relationships>
</file>

<file path=xl/worksheets/_rels/sheet28.xml.rels><?xml version="1.0" encoding="UTF-8" standalone="yes"?>
<Relationships xmlns="http://schemas.openxmlformats.org/package/2006/relationships"><Relationship Id="rId3" Type="http://schemas.openxmlformats.org/officeDocument/2006/relationships/hyperlink" Target="http://www.eventbrite.com/e/nsrac-conference-attendee-registration-registration-11682453533" TargetMode="External"/><Relationship Id="rId7" Type="http://schemas.openxmlformats.org/officeDocument/2006/relationships/printerSettings" Target="../printerSettings/printerSettings7.bin"/><Relationship Id="rId2" Type="http://schemas.openxmlformats.org/officeDocument/2006/relationships/hyperlink" Target="http://www.google.com/custom?num=100&amp;q=site%3Akaggle.com%2Fusers+%22www.linkedin.com%22&amp;btnG=Search" TargetMode="External"/><Relationship Id="rId1" Type="http://schemas.openxmlformats.org/officeDocument/2006/relationships/hyperlink" Target="http://www.google.com/custom?num=100&amp;q=site%3Akaggle.com%2Fusers+%22Forum+Votes%22+%2225..500+received%22&amp;btnG=Search" TargetMode="External"/><Relationship Id="rId6" Type="http://schemas.openxmlformats.org/officeDocument/2006/relationships/hyperlink" Target="http://www.howtogeek.com/124703/how-to-create-your-own-custom-google-search-engine/" TargetMode="External"/><Relationship Id="rId5" Type="http://schemas.openxmlformats.org/officeDocument/2006/relationships/hyperlink" Target="http://www.eventbrite.com/e/unparty2013-defy-the-convention-party-tickets-7612787051" TargetMode="External"/><Relationship Id="rId4" Type="http://schemas.openxmlformats.org/officeDocument/2006/relationships/hyperlink" Target="http://www.eventbrite.com/e/sonycs-first-birthday-attendee-demo-night-tickets-3239504445" TargetMode="External"/></Relationships>
</file>

<file path=xl/worksheets/_rels/sheet31.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hyperlink" Target="https://www.google.com/search?q=site%3Alinkedin.com%2Fin+OR+site%3Alinkedin.com%2Fpub+-pub.dir+-present+recruiter+sourcer+%22greater+new+york%22&amp;num=100&amp;newwindow=1&amp;filter=0" TargetMode="External"/></Relationships>
</file>

<file path=xl/worksheets/_rels/sheet32.xml.rels><?xml version="1.0" encoding="UTF-8" standalone="yes"?>
<Relationships xmlns="http://schemas.openxmlformats.org/package/2006/relationships"><Relationship Id="rId8" Type="http://schemas.openxmlformats.org/officeDocument/2006/relationships/printerSettings" Target="../printerSettings/printerSettings9.bin"/><Relationship Id="rId3" Type="http://schemas.openxmlformats.org/officeDocument/2006/relationships/hyperlink" Target="https://www.linkedin.com/vsearch/p?company=none" TargetMode="External"/><Relationship Id="rId7" Type="http://schemas.openxmlformats.org/officeDocument/2006/relationships/hyperlink" Target="http://site:linkedin.com/in%20(%22systems%20analyst%22%20OR%20%22business%20analyst%22)%20%22Christian%20Professionals%20Worldwide%22%20%22greater%20chicago%20area%22" TargetMode="External"/><Relationship Id="rId2" Type="http://schemas.openxmlformats.org/officeDocument/2006/relationships/hyperlink" Target="https://www.linkedin.com/vsearch/p?company=%22looking%20for%22%20OR%20%22searching%20for%22%20OR%20seeking%20OR%20%22open%20to%20new%22&amp;companyScope=C" TargetMode="External"/><Relationship Id="rId1" Type="http://schemas.openxmlformats.org/officeDocument/2006/relationships/hyperlink" Target="https://www.linkedin.com/vsearch/p?company=unemployed" TargetMode="External"/><Relationship Id="rId6" Type="http://schemas.openxmlformats.org/officeDocument/2006/relationships/hyperlink" Target="http://www.linkedin.com/profile/view?id=201007895" TargetMode="External"/><Relationship Id="rId5" Type="http://schemas.openxmlformats.org/officeDocument/2006/relationships/hyperlink" Target="https://www.google.com/search?q=site%3Alinkedin.com%2Fin+OR+site%3Alinkedin.com%2Fpub+-pub.dir+-present+recruiter+sourcer+%22greater+new+york%22&amp;num=100&amp;newwindow=1&amp;filter=0" TargetMode="External"/><Relationship Id="rId4" Type="http://schemas.openxmlformats.org/officeDocument/2006/relationships/hyperlink" Target="https://www.linkedin.com/vsearch/p?title=unemployed%20OR%20%22looking%20for%22%20OR%20%22searching%20for%22%20OR%20%22open%20to%20new%22&amp;titleScope=C" TargetMode="Externa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1.xml.rels><?xml version="1.0" encoding="UTF-8" standalone="yes"?>
<Relationships xmlns="http://schemas.openxmlformats.org/package/2006/relationships"><Relationship Id="rId8" Type="http://schemas.openxmlformats.org/officeDocument/2006/relationships/hyperlink" Target="http://candidatessourcing.blogspot.com/2014/11/uk-top-investment-brokersinvestment.html" TargetMode="External"/><Relationship Id="rId3" Type="http://schemas.openxmlformats.org/officeDocument/2006/relationships/hyperlink" Target="http://candidatessourcing.blogspot.com/2014/10/uk-top-law-firms-string.html" TargetMode="External"/><Relationship Id="rId7" Type="http://schemas.openxmlformats.org/officeDocument/2006/relationships/hyperlink" Target="http://candidatessourcing.blogspot.com/2014/10/uk-top-universities-strings.html" TargetMode="External"/><Relationship Id="rId2" Type="http://schemas.openxmlformats.org/officeDocument/2006/relationships/hyperlink" Target="http://candidatessourcing.blogspot.com/2014/10/uk-top-retailers-stings.html" TargetMode="External"/><Relationship Id="rId1" Type="http://schemas.openxmlformats.org/officeDocument/2006/relationships/hyperlink" Target="http://candidatessourcing.blogspot.com/2014/10/uk-top-management-consultancy-strings.html" TargetMode="External"/><Relationship Id="rId6" Type="http://schemas.openxmlformats.org/officeDocument/2006/relationships/hyperlink" Target="http://candidatessourcing.blogspot.com/2014/10/london-hotels.html" TargetMode="External"/><Relationship Id="rId11" Type="http://schemas.openxmlformats.org/officeDocument/2006/relationships/printerSettings" Target="../printerSettings/printerSettings12.bin"/><Relationship Id="rId5" Type="http://schemas.openxmlformats.org/officeDocument/2006/relationships/hyperlink" Target="http://candidatessourcing.blogspot.com/2014/10/uk-rails.html" TargetMode="External"/><Relationship Id="rId10" Type="http://schemas.openxmlformats.org/officeDocument/2006/relationships/hyperlink" Target="http://candidatessourcing.blogspot.com/2014/11/uk-top-waste-management-companies-string.html" TargetMode="External"/><Relationship Id="rId4" Type="http://schemas.openxmlformats.org/officeDocument/2006/relationships/hyperlink" Target="http://candidatessourcing.blogspot.com/2014/10/uk-top-accountancy-firms-string.html" TargetMode="External"/><Relationship Id="rId9" Type="http://schemas.openxmlformats.org/officeDocument/2006/relationships/hyperlink" Target="http://candidatessourcing.blogspot.com/2014/11/uk-top-investment-bank.html" TargetMode="External"/></Relationships>
</file>

<file path=xl/worksheets/_rels/sheet42.xml.rels><?xml version="1.0" encoding="UTF-8" standalone="yes"?>
<Relationships xmlns="http://schemas.openxmlformats.org/package/2006/relationships"><Relationship Id="rId1" Type="http://schemas.openxmlformats.org/officeDocument/2006/relationships/hyperlink" Target="http://candidatessourcing.blogspot.com/2014/11/sr-data-warehouse-architect-developer.html" TargetMode="External"/></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hoisology.com/" TargetMode="External"/></Relationships>
</file>

<file path=xl/worksheets/_rels/sheet45.xml.rels><?xml version="1.0" encoding="UTF-8" standalone="yes"?>
<Relationships xmlns="http://schemas.openxmlformats.org/package/2006/relationships"><Relationship Id="rId8" Type="http://schemas.openxmlformats.org/officeDocument/2006/relationships/hyperlink" Target="http://www.latpro.com/" TargetMode="External"/><Relationship Id="rId13" Type="http://schemas.openxmlformats.org/officeDocument/2006/relationships/hyperlink" Target="http://www.nahp.org/" TargetMode="External"/><Relationship Id="rId18" Type="http://schemas.openxmlformats.org/officeDocument/2006/relationships/hyperlink" Target="http://www.nshmba.org/" TargetMode="External"/><Relationship Id="rId26" Type="http://schemas.openxmlformats.org/officeDocument/2006/relationships/hyperlink" Target="http://www.ahaa.org/" TargetMode="External"/><Relationship Id="rId39" Type="http://schemas.openxmlformats.org/officeDocument/2006/relationships/hyperlink" Target="http://www.nhcc-hq.org/" TargetMode="External"/><Relationship Id="rId3" Type="http://schemas.openxmlformats.org/officeDocument/2006/relationships/hyperlink" Target="http://www.ahaa.org/" TargetMode="External"/><Relationship Id="rId21" Type="http://schemas.openxmlformats.org/officeDocument/2006/relationships/hyperlink" Target="http://www.maes.com/" TargetMode="External"/><Relationship Id="rId34" Type="http://schemas.openxmlformats.org/officeDocument/2006/relationships/hyperlink" Target="http://www.lulac.org/" TargetMode="External"/><Relationship Id="rId42" Type="http://schemas.openxmlformats.org/officeDocument/2006/relationships/hyperlink" Target="http://www.sacnas.org/" TargetMode="External"/><Relationship Id="rId47" Type="http://schemas.openxmlformats.org/officeDocument/2006/relationships/hyperlink" Target="http://www.nshmba.org/" TargetMode="External"/><Relationship Id="rId7" Type="http://schemas.openxmlformats.org/officeDocument/2006/relationships/hyperlink" Target="http://www.hnba.org/" TargetMode="External"/><Relationship Id="rId12" Type="http://schemas.openxmlformats.org/officeDocument/2006/relationships/hyperlink" Target="http://www.nahj.org/" TargetMode="External"/><Relationship Id="rId17" Type="http://schemas.openxmlformats.org/officeDocument/2006/relationships/hyperlink" Target="http://www.nhea.org/" TargetMode="External"/><Relationship Id="rId25" Type="http://schemas.openxmlformats.org/officeDocument/2006/relationships/hyperlink" Target="http://www.nshmba.org/" TargetMode="External"/><Relationship Id="rId33" Type="http://schemas.openxmlformats.org/officeDocument/2006/relationships/hyperlink" Target="http://www.lif.org/" TargetMode="External"/><Relationship Id="rId38" Type="http://schemas.openxmlformats.org/officeDocument/2006/relationships/hyperlink" Target="http://www.nhba.org/" TargetMode="External"/><Relationship Id="rId46" Type="http://schemas.openxmlformats.org/officeDocument/2006/relationships/hyperlink" Target="http://l.facebook.com/l/RAQEGERvaAQFipdeSR5mdfliYF0CkFPjQOqyfP_bezIFYJQ/www.nshmba.org/" TargetMode="External"/><Relationship Id="rId2" Type="http://schemas.openxmlformats.org/officeDocument/2006/relationships/hyperlink" Target="http://www.aspira.org/" TargetMode="External"/><Relationship Id="rId16" Type="http://schemas.openxmlformats.org/officeDocument/2006/relationships/hyperlink" Target="http://www.nhcc-hq.org/" TargetMode="External"/><Relationship Id="rId20" Type="http://schemas.openxmlformats.org/officeDocument/2006/relationships/hyperlink" Target="http://www.shpe.org/" TargetMode="External"/><Relationship Id="rId29" Type="http://schemas.openxmlformats.org/officeDocument/2006/relationships/hyperlink" Target="http://www.hacr.org/" TargetMode="External"/><Relationship Id="rId41" Type="http://schemas.openxmlformats.org/officeDocument/2006/relationships/hyperlink" Target="http://www.nshmba.org/" TargetMode="External"/><Relationship Id="rId1" Type="http://schemas.openxmlformats.org/officeDocument/2006/relationships/hyperlink" Target="http://www.aahcpa.org/" TargetMode="External"/><Relationship Id="rId6" Type="http://schemas.openxmlformats.org/officeDocument/2006/relationships/hyperlink" Target="http://www.hacr.org/" TargetMode="External"/><Relationship Id="rId11" Type="http://schemas.openxmlformats.org/officeDocument/2006/relationships/hyperlink" Target="http://www.lulac.org/" TargetMode="External"/><Relationship Id="rId24" Type="http://schemas.openxmlformats.org/officeDocument/2006/relationships/hyperlink" Target="http://www.aahcpa.org/" TargetMode="External"/><Relationship Id="rId32" Type="http://schemas.openxmlformats.org/officeDocument/2006/relationships/hyperlink" Target="http://www.lbausa.com/" TargetMode="External"/><Relationship Id="rId37" Type="http://schemas.openxmlformats.org/officeDocument/2006/relationships/hyperlink" Target="http://www.nclr.org/" TargetMode="External"/><Relationship Id="rId40" Type="http://schemas.openxmlformats.org/officeDocument/2006/relationships/hyperlink" Target="http://www.nhea.org/" TargetMode="External"/><Relationship Id="rId45" Type="http://schemas.openxmlformats.org/officeDocument/2006/relationships/hyperlink" Target="http://www.ushcc.com/" TargetMode="External"/><Relationship Id="rId5" Type="http://schemas.openxmlformats.org/officeDocument/2006/relationships/hyperlink" Target="http://www.dclatino.com/" TargetMode="External"/><Relationship Id="rId15" Type="http://schemas.openxmlformats.org/officeDocument/2006/relationships/hyperlink" Target="http://www.nhba.org/" TargetMode="External"/><Relationship Id="rId23" Type="http://schemas.openxmlformats.org/officeDocument/2006/relationships/hyperlink" Target="http://l.facebook.com/l/rAQFkC1vKAQH-K9w3e6h58Mk7rSByaStjqwq_foBrR--c8Q/www.aahcpa.org/" TargetMode="External"/><Relationship Id="rId28" Type="http://schemas.openxmlformats.org/officeDocument/2006/relationships/hyperlink" Target="http://www.dclatino.com/" TargetMode="External"/><Relationship Id="rId36" Type="http://schemas.openxmlformats.org/officeDocument/2006/relationships/hyperlink" Target="http://www.nahp.org/" TargetMode="External"/><Relationship Id="rId10" Type="http://schemas.openxmlformats.org/officeDocument/2006/relationships/hyperlink" Target="http://www.lif.org/" TargetMode="External"/><Relationship Id="rId19" Type="http://schemas.openxmlformats.org/officeDocument/2006/relationships/hyperlink" Target="http://www.sacnas.org/" TargetMode="External"/><Relationship Id="rId31" Type="http://schemas.openxmlformats.org/officeDocument/2006/relationships/hyperlink" Target="http://www.latpro.com/" TargetMode="External"/><Relationship Id="rId44" Type="http://schemas.openxmlformats.org/officeDocument/2006/relationships/hyperlink" Target="http://www.maes.com/" TargetMode="External"/><Relationship Id="rId4" Type="http://schemas.openxmlformats.org/officeDocument/2006/relationships/hyperlink" Target="http://www.ccnma.org/" TargetMode="External"/><Relationship Id="rId9" Type="http://schemas.openxmlformats.org/officeDocument/2006/relationships/hyperlink" Target="http://www.lbausa.com/" TargetMode="External"/><Relationship Id="rId14" Type="http://schemas.openxmlformats.org/officeDocument/2006/relationships/hyperlink" Target="http://www.nclr.org/" TargetMode="External"/><Relationship Id="rId22" Type="http://schemas.openxmlformats.org/officeDocument/2006/relationships/hyperlink" Target="http://www.ushcc.com/" TargetMode="External"/><Relationship Id="rId27" Type="http://schemas.openxmlformats.org/officeDocument/2006/relationships/hyperlink" Target="http://www.ccnma.org/" TargetMode="External"/><Relationship Id="rId30" Type="http://schemas.openxmlformats.org/officeDocument/2006/relationships/hyperlink" Target="http://www.csulb.edu/org/hsba/" TargetMode="External"/><Relationship Id="rId35" Type="http://schemas.openxmlformats.org/officeDocument/2006/relationships/hyperlink" Target="http://www.nahj.org/" TargetMode="External"/><Relationship Id="rId43" Type="http://schemas.openxmlformats.org/officeDocument/2006/relationships/hyperlink" Target="http://www.shpe.org/" TargetMode="External"/><Relationship Id="rId48"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51.xml.rels><?xml version="1.0" encoding="UTF-8" standalone="yes"?>
<Relationships xmlns="http://schemas.openxmlformats.org/package/2006/relationships"><Relationship Id="rId3" Type="http://schemas.openxmlformats.org/officeDocument/2006/relationships/hyperlink" Target="https://countrycode.org/" TargetMode="External"/><Relationship Id="rId7" Type="http://schemas.openxmlformats.org/officeDocument/2006/relationships/hyperlink" Target="ttps://www.google.com/search?q=list+participants+%22id%22+%22sg%22+63+66+sustainable+development&amp;num=100&amp;newwindow=1&amp;filter=0" TargetMode="External"/><Relationship Id="rId2" Type="http://schemas.openxmlformats.org/officeDocument/2006/relationships/hyperlink" Target="http://en.wikipedia.org/wiki/List_of_Internet_top-level_domains" TargetMode="External"/><Relationship Id="rId1" Type="http://schemas.openxmlformats.org/officeDocument/2006/relationships/hyperlink" Target="http://booleanstrings.com/2014/12/19/stop-using-boolean-or-on-google/" TargetMode="External"/><Relationship Id="rId6" Type="http://schemas.openxmlformats.org/officeDocument/2006/relationships/hyperlink" Target="https://www.google.com/search?q=list+%22nl%22+%22co.uk%22+%22de%22+44+31+49+%22industrial+engineer%22&amp;num=100&amp;newwindow=1&amp;filter=0" TargetMode="External"/><Relationship Id="rId5" Type="http://schemas.openxmlformats.org/officeDocument/2006/relationships/hyperlink" Target="https://www.google.com/search?q=members+%22nl%22+%22co.uk%22+%22de%22+44+31+49+%22industrial+engineer%22&amp;num=100&amp;newwindow=1&amp;filter=0" TargetMode="External"/><Relationship Id="rId4" Type="http://schemas.openxmlformats.org/officeDocument/2006/relationships/hyperlink" Target="https://www.google.com/search?q=members+%22nl%22+%22co.uk%22+%22de%22+44+31+49+%22supply+chain%22&amp;num=100&amp;newwindow=1&amp;filter=0" TargetMode="External"/></Relationships>
</file>

<file path=xl/worksheets/_rels/sheet54.xml.rels><?xml version="1.0" encoding="UTF-8" standalone="yes"?>
<Relationships xmlns="http://schemas.openxmlformats.org/package/2006/relationships"><Relationship Id="rId8" Type="http://schemas.openxmlformats.org/officeDocument/2006/relationships/hyperlink" Target="https://www.google.com/search?q=%22cloud+computing%22+%22new+chief+*+officer%22&amp;num=100&amp;newwindow=1&amp;source=lnms&amp;tbm=nws" TargetMode="External"/><Relationship Id="rId13" Type="http://schemas.openxmlformats.org/officeDocument/2006/relationships/hyperlink" Target="https://www.google.com/search?q=%22cloud+computing%22+%22joins+*+*+as%22+%22chief+*+officer%22&amp;num=100&amp;newwindow=1&amp;source=lnms&amp;tbm=nws" TargetMode="External"/><Relationship Id="rId18" Type="http://schemas.openxmlformats.org/officeDocument/2006/relationships/hyperlink" Target="https://www.google.com/search?q=%22cloud+computing%22+%22has+resigned%22&amp;num=100&amp;newwindow=1&amp;source=lnms&amp;tbm=nws" TargetMode="External"/><Relationship Id="rId3" Type="http://schemas.openxmlformats.org/officeDocument/2006/relationships/hyperlink" Target="https://www.google.com/search?q=%22cloud+computing%22+appoints+%22chief+*+officer%22&amp;num=100&amp;newwindow=1&amp;source=lnms&amp;tbm=nws" TargetMode="External"/><Relationship Id="rId21" Type="http://schemas.openxmlformats.org/officeDocument/2006/relationships/printerSettings" Target="../printerSettings/printerSettings16.bin"/><Relationship Id="rId7" Type="http://schemas.openxmlformats.org/officeDocument/2006/relationships/hyperlink" Target="https://www.google.com/search?q=%22cloud+computing%22+%22new+chief+*+officer%22&amp;num=100&amp;newwindow=1&amp;filter=0" TargetMode="External"/><Relationship Id="rId12" Type="http://schemas.openxmlformats.org/officeDocument/2006/relationships/hyperlink" Target="https://www.google.com/search?q=%22cloud+computing%22+%22become+chief+*+officer%22&amp;num=100&amp;newwindow=1&amp;source=lnms&amp;tbm=nws" TargetMode="External"/><Relationship Id="rId17" Type="http://schemas.openxmlformats.org/officeDocument/2006/relationships/hyperlink" Target="https://www.google.com/search?q=%22cloud+computing%22+%22resignation+of%22&amp;num=100&amp;newwindow=1&amp;source=lnms&amp;tbm=nws" TargetMode="External"/><Relationship Id="rId2" Type="http://schemas.openxmlformats.org/officeDocument/2006/relationships/hyperlink" Target="https://www.google.com/search?q=%22cloud+computing%22+appoints+%22chief+*+officer%22&amp;num=100&amp;newwindow=1&amp;filter=0" TargetMode="External"/><Relationship Id="rId16" Type="http://schemas.openxmlformats.org/officeDocument/2006/relationships/hyperlink" Target="https://www.google.com/search?q=%22cloud+computing%22+names+%22new+CIO%22&amp;num=100&amp;newwindow=1&amp;source=lnms&amp;tbm=nws" TargetMode="External"/><Relationship Id="rId20" Type="http://schemas.openxmlformats.org/officeDocument/2006/relationships/hyperlink" Target="https://www.google.com/search?q=%22cloud+computing%22+announces+%22new+chief%22&amp;num=100&amp;newwindow=1&amp;filter=0" TargetMode="External"/><Relationship Id="rId1" Type="http://schemas.openxmlformats.org/officeDocument/2006/relationships/hyperlink" Target="https://www.google.com/search?q=%22cloud+computing%22+%22chief+*+officer%22+%22will+be+replaced+by+*%22&amp;num=100&amp;newwindow=1&amp;tbm=nws" TargetMode="External"/><Relationship Id="rId6" Type="http://schemas.openxmlformats.org/officeDocument/2006/relationships/hyperlink" Target="https://www.google.com/search?num=100&amp;newwindow=1&amp;biw=1238&amp;bih=810&amp;tbm=nws&amp;q=%22cloud+computing%22+%22chief+*+officer%22+%22retired+after%22&amp;oq=%22cloud+computing%22+%22chief+*+officer%22+%22retired+after%22" TargetMode="External"/><Relationship Id="rId11" Type="http://schemas.openxmlformats.org/officeDocument/2006/relationships/hyperlink" Target="https://www.google.com/search?num=100&amp;newwindow=1&amp;biw=1236&amp;bih=831&amp;tbm=nws&amp;q=%22cloud+computing%22+%22new+role%22+%22chief+*+officer%22" TargetMode="External"/><Relationship Id="rId5" Type="http://schemas.openxmlformats.org/officeDocument/2006/relationships/hyperlink" Target="https://www.google.com/search?q=%22cloud+computing%22+%22chief+*+officer%22+%22steps+down%22&amp;num=100&amp;newwindow=1&amp;source=lnms&amp;tbm=nws" TargetMode="External"/><Relationship Id="rId15" Type="http://schemas.openxmlformats.org/officeDocument/2006/relationships/hyperlink" Target="ttps://www.google.com/search?q=%22cloud+computing%22+names+%22new+CIO%22&amp;num=100&amp;newwindow=1&amp;filter=0" TargetMode="External"/><Relationship Id="rId10" Type="http://schemas.openxmlformats.org/officeDocument/2006/relationships/hyperlink" Target="https://www.google.com/search?q=%22cloud+computing%22+names+%22as+chief+*+officer%22&amp;num=100&amp;newwindow=1&amp;source=lnms&amp;tbm=nws" TargetMode="External"/><Relationship Id="rId19" Type="http://schemas.openxmlformats.org/officeDocument/2006/relationships/hyperlink" Target="https://www.google.com/search?q=%22cloud+computing%22+%22promoted+to%22+chief&amp;num=100&amp;newwindow=1&amp;filter=0" TargetMode="External"/><Relationship Id="rId4" Type="http://schemas.openxmlformats.org/officeDocument/2006/relationships/hyperlink" Target="https://www.google.com/search?q=%22cloud+computing%22+%22chief+*+officer%22+%22steps+down%22&amp;num=100&amp;newwindow=1&amp;filter=0" TargetMode="External"/><Relationship Id="rId9" Type="http://schemas.openxmlformats.org/officeDocument/2006/relationships/hyperlink" Target="https://www.google.com/search?q=%22cloud+computing%22+names+%22as+chief+*+officer%22&amp;num=100&amp;newwindow=1&amp;filter=0" TargetMode="External"/><Relationship Id="rId14" Type="http://schemas.openxmlformats.org/officeDocument/2006/relationships/hyperlink" Target="https://www.google.com/search?q=%22cloud+computing%22+%22new+COO%22&amp;num=100&amp;newwindow=1&amp;source=lnms&amp;tbm=nw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hyperlink" Target="http://candidatessourcing.blogspot.com/2014/10/business-analyst-string.html" TargetMode="External"/><Relationship Id="rId1" Type="http://schemas.openxmlformats.org/officeDocument/2006/relationships/hyperlink" Target="http://candidatessourcing.blogspot.com/2014/10/business-intelligence-analyst-string.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44"/>
  <sheetViews>
    <sheetView workbookViewId="0">
      <selection activeCell="B24" sqref="B24:L44"/>
    </sheetView>
  </sheetViews>
  <sheetFormatPr defaultRowHeight="15"/>
  <sheetData>
    <row r="2" spans="2:2" ht="24.75" customHeight="1">
      <c r="B2" s="117" t="s">
        <v>325</v>
      </c>
    </row>
    <row r="4" spans="2:2">
      <c r="B4" t="s">
        <v>1358</v>
      </c>
    </row>
    <row r="6" spans="2:2">
      <c r="B6" t="s">
        <v>326</v>
      </c>
    </row>
    <row r="8" spans="2:2">
      <c r="B8" t="s">
        <v>327</v>
      </c>
    </row>
    <row r="10" spans="2:2">
      <c r="B10" s="94" t="s">
        <v>1364</v>
      </c>
    </row>
    <row r="12" spans="2:2">
      <c r="B12" t="s">
        <v>532</v>
      </c>
    </row>
    <row r="15" spans="2:2">
      <c r="B15" t="s">
        <v>530</v>
      </c>
    </row>
    <row r="16" spans="2:2">
      <c r="B16" t="s">
        <v>531</v>
      </c>
    </row>
    <row r="18" spans="2:12">
      <c r="B18" t="s">
        <v>537</v>
      </c>
    </row>
    <row r="22" spans="2:12">
      <c r="B22" s="81" t="s">
        <v>1356</v>
      </c>
    </row>
    <row r="24" spans="2:12" ht="18">
      <c r="B24" s="216" t="s">
        <v>1503</v>
      </c>
      <c r="C24" s="191"/>
      <c r="D24" s="191"/>
      <c r="E24" s="191"/>
      <c r="F24" s="191"/>
      <c r="G24" s="191"/>
      <c r="H24" s="191"/>
      <c r="I24" s="191"/>
      <c r="J24" s="191"/>
      <c r="K24" s="191"/>
      <c r="L24" s="216" t="s">
        <v>1504</v>
      </c>
    </row>
    <row r="25" spans="2:12" ht="18">
      <c r="B25" s="216"/>
      <c r="C25" s="191"/>
      <c r="D25" s="191"/>
      <c r="E25" s="191"/>
      <c r="F25" s="191"/>
      <c r="G25" s="191"/>
      <c r="H25" s="191"/>
      <c r="I25" s="191"/>
      <c r="J25" s="191"/>
      <c r="K25" s="191"/>
      <c r="L25" s="217" t="s">
        <v>1505</v>
      </c>
    </row>
    <row r="26" spans="2:12" ht="18">
      <c r="B26" s="216" t="s">
        <v>1506</v>
      </c>
      <c r="C26" s="191"/>
      <c r="D26" s="191"/>
      <c r="E26" s="191"/>
      <c r="F26" s="191"/>
      <c r="G26" s="191"/>
      <c r="H26" s="191"/>
      <c r="I26" s="191"/>
      <c r="J26" s="191"/>
      <c r="K26" s="191"/>
      <c r="L26" s="191"/>
    </row>
    <row r="27" spans="2:12" ht="18">
      <c r="B27" s="216" t="s">
        <v>1507</v>
      </c>
      <c r="C27" s="191"/>
      <c r="D27" s="191"/>
      <c r="E27" s="191"/>
      <c r="F27" s="191"/>
      <c r="G27" s="191"/>
      <c r="H27" s="191"/>
      <c r="I27" s="191"/>
      <c r="J27" s="191"/>
      <c r="K27" s="191"/>
      <c r="L27" s="191"/>
    </row>
    <row r="28" spans="2:12" ht="18">
      <c r="B28" s="216" t="s">
        <v>1508</v>
      </c>
      <c r="C28" s="191"/>
      <c r="D28" s="191"/>
      <c r="E28" s="191"/>
      <c r="F28" s="191"/>
      <c r="G28" s="191"/>
      <c r="H28" s="191"/>
      <c r="I28" s="191"/>
      <c r="J28" s="191"/>
      <c r="K28" s="191"/>
      <c r="L28" s="191"/>
    </row>
    <row r="29" spans="2:12" ht="18">
      <c r="B29" s="216" t="s">
        <v>1509</v>
      </c>
      <c r="C29" s="191"/>
      <c r="D29" s="191"/>
      <c r="E29" s="191"/>
      <c r="F29" s="191"/>
      <c r="G29" s="191"/>
      <c r="H29" s="191"/>
      <c r="I29" s="191"/>
      <c r="J29" s="191"/>
      <c r="K29" s="191"/>
      <c r="L29" s="191"/>
    </row>
    <row r="30" spans="2:12" ht="18">
      <c r="B30" s="216" t="s">
        <v>1510</v>
      </c>
      <c r="C30" s="191"/>
      <c r="D30" s="191"/>
      <c r="E30" s="191"/>
      <c r="F30" s="191"/>
      <c r="G30" s="191"/>
      <c r="H30" s="191"/>
      <c r="I30" s="191"/>
      <c r="J30" s="191"/>
      <c r="K30" s="191"/>
      <c r="L30" s="191"/>
    </row>
    <row r="31" spans="2:12" ht="18">
      <c r="B31" s="216"/>
      <c r="C31" s="191"/>
      <c r="D31" s="191"/>
      <c r="E31" s="191"/>
      <c r="F31" s="191"/>
      <c r="G31" s="191"/>
      <c r="H31" s="191"/>
      <c r="I31" s="191"/>
      <c r="J31" s="191"/>
      <c r="K31" s="191"/>
      <c r="L31" s="191"/>
    </row>
    <row r="32" spans="2:12" ht="18">
      <c r="B32" s="216" t="s">
        <v>1511</v>
      </c>
      <c r="C32" s="191"/>
      <c r="D32" s="191"/>
      <c r="E32" s="191"/>
      <c r="F32" s="191"/>
      <c r="G32" s="191"/>
      <c r="H32" s="191"/>
      <c r="I32" s="191"/>
      <c r="J32" s="191"/>
      <c r="K32" s="191"/>
      <c r="L32" s="216" t="s">
        <v>1512</v>
      </c>
    </row>
    <row r="33" spans="2:12" ht="18">
      <c r="B33" s="216" t="s">
        <v>1513</v>
      </c>
      <c r="C33" s="191"/>
      <c r="D33" s="191"/>
      <c r="E33" s="191"/>
      <c r="F33" s="191"/>
      <c r="G33" s="191"/>
      <c r="H33" s="191"/>
      <c r="I33" s="191"/>
      <c r="J33" s="191"/>
      <c r="K33" s="191"/>
      <c r="L33" s="216" t="s">
        <v>1514</v>
      </c>
    </row>
    <row r="34" spans="2:12" ht="18">
      <c r="B34" s="216" t="s">
        <v>1515</v>
      </c>
      <c r="C34" s="191"/>
      <c r="D34" s="191"/>
      <c r="E34" s="191"/>
      <c r="F34" s="191"/>
      <c r="G34" s="191"/>
      <c r="H34" s="191"/>
      <c r="I34" s="191"/>
      <c r="J34" s="191"/>
      <c r="K34" s="191"/>
      <c r="L34" s="216" t="s">
        <v>1516</v>
      </c>
    </row>
    <row r="35" spans="2:12" ht="18">
      <c r="B35" s="216" t="s">
        <v>1517</v>
      </c>
      <c r="C35" s="191"/>
      <c r="D35" s="191"/>
      <c r="E35" s="191"/>
      <c r="F35" s="191"/>
      <c r="G35" s="191"/>
      <c r="H35" s="191"/>
      <c r="I35" s="191"/>
      <c r="J35" s="191"/>
      <c r="K35" s="191"/>
      <c r="L35" s="191"/>
    </row>
    <row r="36" spans="2:12" ht="18">
      <c r="B36" s="216" t="s">
        <v>1518</v>
      </c>
      <c r="C36" s="191"/>
      <c r="D36" s="191"/>
      <c r="E36" s="191"/>
      <c r="F36" s="191"/>
      <c r="G36" s="191"/>
      <c r="H36" s="191"/>
      <c r="I36" s="191"/>
      <c r="J36" s="191"/>
      <c r="K36" s="191"/>
      <c r="L36" s="191"/>
    </row>
    <row r="37" spans="2:12">
      <c r="B37" s="191"/>
      <c r="C37" s="191"/>
      <c r="D37" s="191"/>
      <c r="E37" s="191"/>
      <c r="F37" s="191"/>
      <c r="G37" s="191"/>
      <c r="H37" s="191"/>
      <c r="I37" s="191"/>
      <c r="J37" s="191"/>
      <c r="K37" s="191"/>
      <c r="L37" s="191"/>
    </row>
    <row r="38" spans="2:12" ht="18">
      <c r="B38" s="216" t="s">
        <v>1519</v>
      </c>
      <c r="C38" s="191"/>
      <c r="D38" s="191"/>
      <c r="E38" s="191"/>
      <c r="F38" s="191"/>
      <c r="G38" s="191"/>
      <c r="H38" s="191"/>
      <c r="I38" s="191"/>
      <c r="J38" s="191"/>
      <c r="K38" s="191"/>
      <c r="L38" s="191"/>
    </row>
    <row r="39" spans="2:12" ht="18">
      <c r="B39" s="216" t="s">
        <v>1520</v>
      </c>
      <c r="C39" s="191"/>
      <c r="D39" s="191"/>
      <c r="E39" s="191"/>
      <c r="F39" s="191"/>
      <c r="G39" s="191"/>
      <c r="H39" s="191"/>
      <c r="I39" s="191"/>
      <c r="J39" s="191"/>
      <c r="K39" s="191"/>
      <c r="L39" s="191"/>
    </row>
    <row r="40" spans="2:12" ht="18">
      <c r="B40" s="216" t="s">
        <v>1521</v>
      </c>
      <c r="C40" s="191"/>
      <c r="D40" s="191"/>
      <c r="E40" s="191"/>
      <c r="F40" s="191"/>
      <c r="G40" s="191"/>
      <c r="H40" s="191"/>
      <c r="I40" s="191"/>
      <c r="J40" s="191"/>
      <c r="K40" s="191"/>
      <c r="L40" s="191"/>
    </row>
    <row r="41" spans="2:12" ht="18">
      <c r="B41" s="216" t="s">
        <v>1522</v>
      </c>
      <c r="C41" s="191"/>
      <c r="D41" s="191"/>
      <c r="E41" s="191"/>
      <c r="F41" s="191"/>
      <c r="G41" s="191"/>
      <c r="H41" s="191"/>
      <c r="I41" s="191"/>
      <c r="J41" s="191"/>
      <c r="K41" s="191"/>
      <c r="L41" s="191"/>
    </row>
    <row r="42" spans="2:12" ht="18">
      <c r="B42" s="216" t="s">
        <v>1523</v>
      </c>
      <c r="C42" s="191"/>
      <c r="D42" s="191"/>
      <c r="E42" s="191"/>
      <c r="F42" s="191"/>
      <c r="G42" s="191"/>
      <c r="H42" s="191"/>
      <c r="I42" s="191"/>
      <c r="J42" s="191"/>
      <c r="K42" s="191"/>
      <c r="L42" s="191"/>
    </row>
    <row r="43" spans="2:12">
      <c r="B43" s="191"/>
      <c r="C43" s="191"/>
      <c r="D43" s="191"/>
      <c r="E43" s="191"/>
      <c r="F43" s="191"/>
      <c r="G43" s="191"/>
      <c r="H43" s="191"/>
      <c r="I43" s="191"/>
      <c r="J43" s="191"/>
      <c r="K43" s="191"/>
      <c r="L43" s="191"/>
    </row>
    <row r="44" spans="2:12">
      <c r="B44" s="191"/>
      <c r="C44" s="191"/>
      <c r="D44" s="191"/>
      <c r="E44" s="191"/>
      <c r="F44" s="191"/>
      <c r="G44" s="191"/>
      <c r="H44" s="191"/>
      <c r="I44" s="191"/>
      <c r="J44" s="191"/>
      <c r="K44" s="191"/>
      <c r="L44" s="191"/>
    </row>
  </sheetData>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
  <sheetViews>
    <sheetView workbookViewId="0">
      <selection activeCell="B3" sqref="B3"/>
    </sheetView>
  </sheetViews>
  <sheetFormatPr defaultRowHeight="15"/>
  <sheetData>
    <row r="3" spans="2:2">
      <c r="B3" s="28" t="s">
        <v>29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13"/>
  <sheetViews>
    <sheetView workbookViewId="0">
      <selection activeCell="B5" sqref="B5"/>
    </sheetView>
  </sheetViews>
  <sheetFormatPr defaultRowHeight="15"/>
  <cols>
    <col min="2" max="2" width="78.85546875" customWidth="1"/>
  </cols>
  <sheetData>
    <row r="5" spans="2:2">
      <c r="B5" s="10" t="s">
        <v>8</v>
      </c>
    </row>
    <row r="7" spans="2:2">
      <c r="B7" s="19" t="s">
        <v>18</v>
      </c>
    </row>
    <row r="8" spans="2:2">
      <c r="B8" s="18" t="s">
        <v>19</v>
      </c>
    </row>
    <row r="9" spans="2:2">
      <c r="B9" s="19" t="s">
        <v>20</v>
      </c>
    </row>
    <row r="11" spans="2:2">
      <c r="B11" s="27" t="s">
        <v>28</v>
      </c>
    </row>
    <row r="13" spans="2:2" ht="313.5">
      <c r="B13" s="131" t="s">
        <v>420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5"/>
  <sheetViews>
    <sheetView workbookViewId="0">
      <selection activeCell="B5" sqref="B5"/>
    </sheetView>
  </sheetViews>
  <sheetFormatPr defaultRowHeight="15"/>
  <sheetData>
    <row r="3" spans="2:2">
      <c r="B3" s="25" t="s">
        <v>26</v>
      </c>
    </row>
    <row r="5" spans="2:2">
      <c r="B5" s="45" t="s">
        <v>53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27"/>
  <sheetViews>
    <sheetView workbookViewId="0">
      <selection activeCell="B27" sqref="B27"/>
    </sheetView>
  </sheetViews>
  <sheetFormatPr defaultRowHeight="15"/>
  <sheetData>
    <row r="2" spans="2:17">
      <c r="Q2" s="37" t="s">
        <v>45</v>
      </c>
    </row>
    <row r="3" spans="2:17">
      <c r="B3" s="8" t="s">
        <v>6</v>
      </c>
    </row>
    <row r="5" spans="2:17">
      <c r="B5" s="9" t="s">
        <v>7</v>
      </c>
    </row>
    <row r="7" spans="2:17">
      <c r="B7" s="15" t="s">
        <v>13</v>
      </c>
    </row>
    <row r="9" spans="2:17">
      <c r="B9" s="17" t="s">
        <v>15</v>
      </c>
    </row>
    <row r="10" spans="2:17">
      <c r="B10" s="17" t="s">
        <v>16</v>
      </c>
    </row>
    <row r="11" spans="2:17">
      <c r="B11" s="17" t="s">
        <v>17</v>
      </c>
    </row>
    <row r="14" spans="2:17">
      <c r="B14" s="29" t="s">
        <v>30</v>
      </c>
    </row>
    <row r="15" spans="2:17">
      <c r="B15" s="29" t="s">
        <v>31</v>
      </c>
    </row>
    <row r="16" spans="2:17">
      <c r="B16" s="29" t="s">
        <v>32</v>
      </c>
    </row>
    <row r="17" spans="2:2">
      <c r="B17" s="30" t="s">
        <v>33</v>
      </c>
    </row>
    <row r="18" spans="2:2">
      <c r="B18" s="30" t="s">
        <v>34</v>
      </c>
    </row>
    <row r="19" spans="2:2">
      <c r="B19" s="30" t="s">
        <v>35</v>
      </c>
    </row>
    <row r="20" spans="2:2">
      <c r="B20" s="30" t="s">
        <v>36</v>
      </c>
    </row>
    <row r="21" spans="2:2">
      <c r="B21" s="30" t="s">
        <v>37</v>
      </c>
    </row>
    <row r="23" spans="2:2">
      <c r="B23" s="41" t="s">
        <v>49</v>
      </c>
    </row>
    <row r="25" spans="2:2">
      <c r="B25" s="49" t="s">
        <v>57</v>
      </c>
    </row>
    <row r="27" spans="2:2">
      <c r="B27" s="93" t="s">
        <v>111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1"/>
  <sheetViews>
    <sheetView workbookViewId="0">
      <selection activeCell="B2" sqref="B2:B12"/>
    </sheetView>
  </sheetViews>
  <sheetFormatPr defaultRowHeight="15"/>
  <sheetData>
    <row r="1" spans="2:23">
      <c r="J1" s="89" t="s">
        <v>106</v>
      </c>
    </row>
    <row r="2" spans="2:23">
      <c r="B2" s="11" t="s">
        <v>9</v>
      </c>
    </row>
    <row r="4" spans="2:23">
      <c r="B4" s="12" t="s">
        <v>10</v>
      </c>
    </row>
    <row r="6" spans="2:23">
      <c r="B6" s="16" t="s">
        <v>14</v>
      </c>
    </row>
    <row r="8" spans="2:23">
      <c r="B8" s="20" t="s">
        <v>21</v>
      </c>
      <c r="N8" s="63" t="s">
        <v>72</v>
      </c>
      <c r="W8" s="68" t="s">
        <v>77</v>
      </c>
    </row>
    <row r="10" spans="2:23">
      <c r="B10" s="32" t="s">
        <v>40</v>
      </c>
    </row>
    <row r="12" spans="2:23">
      <c r="B12" s="84" t="s">
        <v>72</v>
      </c>
    </row>
    <row r="17" spans="2:22">
      <c r="B17" t="s">
        <v>265</v>
      </c>
    </row>
    <row r="19" spans="2:22">
      <c r="B19" t="s">
        <v>266</v>
      </c>
    </row>
    <row r="24" spans="2:22">
      <c r="B24" s="94" t="s">
        <v>112</v>
      </c>
    </row>
    <row r="26" spans="2:22">
      <c r="B26" s="79" t="s">
        <v>89</v>
      </c>
    </row>
    <row r="28" spans="2:22">
      <c r="B28" s="86"/>
      <c r="C28" s="86" t="s">
        <v>98</v>
      </c>
      <c r="D28" s="86"/>
      <c r="E28" s="86"/>
      <c r="F28" s="86"/>
      <c r="G28" s="86"/>
      <c r="H28" s="86"/>
      <c r="I28" s="86"/>
      <c r="J28" s="86"/>
      <c r="K28" s="86"/>
      <c r="L28" s="86" t="s">
        <v>99</v>
      </c>
      <c r="M28" s="86"/>
      <c r="N28" s="86"/>
      <c r="O28" s="86"/>
      <c r="P28" s="86" t="s">
        <v>100</v>
      </c>
      <c r="Q28" s="86"/>
      <c r="R28" s="86"/>
      <c r="S28" s="86"/>
      <c r="T28" s="86"/>
      <c r="U28" s="86"/>
      <c r="V28" s="86"/>
    </row>
    <row r="29" spans="2:22">
      <c r="B29" s="86" t="s">
        <v>101</v>
      </c>
      <c r="C29" s="86"/>
      <c r="D29" s="86"/>
      <c r="E29" s="86"/>
      <c r="F29" s="86"/>
      <c r="G29" s="86"/>
      <c r="H29" s="86"/>
      <c r="I29" s="86"/>
      <c r="J29" s="86"/>
      <c r="K29" s="86"/>
      <c r="L29" s="86"/>
      <c r="M29" s="86"/>
      <c r="N29" s="86"/>
      <c r="O29" s="86"/>
      <c r="P29" s="86"/>
      <c r="Q29" s="86"/>
      <c r="R29" s="86"/>
      <c r="S29" s="86"/>
      <c r="T29" s="86"/>
      <c r="U29" s="86"/>
      <c r="V29" s="86" t="s">
        <v>102</v>
      </c>
    </row>
    <row r="30" spans="2:22">
      <c r="B30" s="87" t="s">
        <v>103</v>
      </c>
      <c r="C30" s="86"/>
      <c r="D30" s="86"/>
      <c r="E30" s="86"/>
      <c r="F30" s="86"/>
      <c r="G30" s="87"/>
      <c r="H30" s="86"/>
      <c r="I30" s="86"/>
      <c r="J30" s="86"/>
      <c r="K30" s="86"/>
      <c r="L30" s="86"/>
      <c r="M30" s="86"/>
      <c r="N30" s="86"/>
      <c r="O30" s="86"/>
      <c r="P30" s="86"/>
      <c r="Q30" s="86"/>
      <c r="R30" s="86"/>
      <c r="S30" s="86"/>
      <c r="T30" s="88" t="s">
        <v>104</v>
      </c>
      <c r="U30" s="86"/>
      <c r="V30" s="86"/>
    </row>
    <row r="31" spans="2:22">
      <c r="B31" s="88" t="s">
        <v>105</v>
      </c>
      <c r="C31" s="86"/>
      <c r="D31" s="86"/>
      <c r="E31" s="86"/>
      <c r="F31" s="86"/>
      <c r="G31" s="86"/>
      <c r="H31" s="86"/>
      <c r="I31" s="86"/>
      <c r="J31" s="86"/>
      <c r="K31" s="86"/>
      <c r="L31" s="86"/>
      <c r="M31" s="86"/>
      <c r="N31" s="86"/>
      <c r="O31" s="86"/>
      <c r="P31" s="86"/>
      <c r="Q31" s="86"/>
      <c r="R31" s="86"/>
      <c r="S31" s="86"/>
      <c r="T31" s="86"/>
      <c r="U31" s="86"/>
      <c r="V31" s="86"/>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184"/>
  <sheetViews>
    <sheetView topLeftCell="A155" workbookViewId="0">
      <selection activeCell="B184" sqref="B184"/>
    </sheetView>
  </sheetViews>
  <sheetFormatPr defaultRowHeight="15"/>
  <cols>
    <col min="2" max="2" width="120.5703125" customWidth="1"/>
  </cols>
  <sheetData>
    <row r="3" spans="2:2">
      <c r="B3" s="100" t="s">
        <v>207</v>
      </c>
    </row>
    <row r="5" spans="2:2">
      <c r="B5" s="101" t="s">
        <v>208</v>
      </c>
    </row>
    <row r="7" spans="2:2">
      <c r="B7" s="101" t="s">
        <v>209</v>
      </c>
    </row>
    <row r="9" spans="2:2">
      <c r="B9" s="101" t="s">
        <v>210</v>
      </c>
    </row>
    <row r="11" spans="2:2">
      <c r="B11" s="101" t="s">
        <v>211</v>
      </c>
    </row>
    <row r="13" spans="2:2">
      <c r="B13" s="101" t="s">
        <v>212</v>
      </c>
    </row>
    <row r="15" spans="2:2">
      <c r="B15" s="101" t="s">
        <v>213</v>
      </c>
    </row>
    <row r="17" spans="2:2">
      <c r="B17" s="101" t="s">
        <v>214</v>
      </c>
    </row>
    <row r="19" spans="2:2">
      <c r="B19" s="101" t="s">
        <v>215</v>
      </c>
    </row>
    <row r="21" spans="2:2">
      <c r="B21" s="101" t="s">
        <v>216</v>
      </c>
    </row>
    <row r="23" spans="2:2">
      <c r="B23" s="101" t="s">
        <v>217</v>
      </c>
    </row>
    <row r="25" spans="2:2">
      <c r="B25" s="101" t="s">
        <v>218</v>
      </c>
    </row>
    <row r="27" spans="2:2">
      <c r="B27" s="101" t="s">
        <v>219</v>
      </c>
    </row>
    <row r="29" spans="2:2">
      <c r="B29" s="101" t="s">
        <v>220</v>
      </c>
    </row>
    <row r="31" spans="2:2">
      <c r="B31" s="100" t="s">
        <v>221</v>
      </c>
    </row>
    <row r="33" spans="2:2">
      <c r="B33" s="100" t="s">
        <v>222</v>
      </c>
    </row>
    <row r="35" spans="2:2">
      <c r="B35" s="101" t="s">
        <v>223</v>
      </c>
    </row>
    <row r="37" spans="2:2">
      <c r="B37" s="100" t="s">
        <v>224</v>
      </c>
    </row>
    <row r="38" spans="2:2">
      <c r="B38" s="103" t="s">
        <v>225</v>
      </c>
    </row>
    <row r="40" spans="2:2">
      <c r="B40" s="100" t="s">
        <v>226</v>
      </c>
    </row>
    <row r="41" spans="2:2">
      <c r="B41" s="103" t="s">
        <v>227</v>
      </c>
    </row>
    <row r="43" spans="2:2">
      <c r="B43" s="100" t="s">
        <v>228</v>
      </c>
    </row>
    <row r="44" spans="2:2" ht="25.5">
      <c r="B44" s="103" t="s">
        <v>229</v>
      </c>
    </row>
    <row r="46" spans="2:2">
      <c r="B46" s="100" t="s">
        <v>230</v>
      </c>
    </row>
    <row r="47" spans="2:2" ht="25.5">
      <c r="B47" s="103" t="s">
        <v>231</v>
      </c>
    </row>
    <row r="49" spans="2:2">
      <c r="B49" s="100" t="s">
        <v>232</v>
      </c>
    </row>
    <row r="51" spans="2:2" ht="38.25">
      <c r="B51" s="101" t="s">
        <v>233</v>
      </c>
    </row>
    <row r="53" spans="2:2">
      <c r="B53" s="100" t="s">
        <v>234</v>
      </c>
    </row>
    <row r="54" spans="2:2">
      <c r="B54" s="102"/>
    </row>
    <row r="55" spans="2:2" ht="25.5">
      <c r="B55" s="103" t="s">
        <v>235</v>
      </c>
    </row>
    <row r="57" spans="2:2">
      <c r="B57" s="100" t="s">
        <v>236</v>
      </c>
    </row>
    <row r="58" spans="2:2" ht="25.5">
      <c r="B58" s="103" t="s">
        <v>237</v>
      </c>
    </row>
    <row r="60" spans="2:2">
      <c r="B60" s="100" t="s">
        <v>238</v>
      </c>
    </row>
    <row r="61" spans="2:2" ht="25.5">
      <c r="B61" s="103" t="s">
        <v>239</v>
      </c>
    </row>
    <row r="63" spans="2:2">
      <c r="B63" s="100" t="s">
        <v>240</v>
      </c>
    </row>
    <row r="64" spans="2:2" ht="25.5">
      <c r="B64" s="103" t="s">
        <v>241</v>
      </c>
    </row>
    <row r="66" spans="2:2">
      <c r="B66" s="100" t="s">
        <v>242</v>
      </c>
    </row>
    <row r="67" spans="2:2">
      <c r="B67" s="103" t="s">
        <v>243</v>
      </c>
    </row>
    <row r="69" spans="2:2">
      <c r="B69" s="100" t="s">
        <v>244</v>
      </c>
    </row>
    <row r="70" spans="2:2">
      <c r="B70" s="103" t="s">
        <v>217</v>
      </c>
    </row>
    <row r="72" spans="2:2">
      <c r="B72" s="100" t="s">
        <v>245</v>
      </c>
    </row>
    <row r="73" spans="2:2">
      <c r="B73" s="103" t="s">
        <v>246</v>
      </c>
    </row>
    <row r="75" spans="2:2">
      <c r="B75" s="100" t="s">
        <v>247</v>
      </c>
    </row>
    <row r="76" spans="2:2" ht="25.5">
      <c r="B76" s="103" t="s">
        <v>248</v>
      </c>
    </row>
    <row r="78" spans="2:2">
      <c r="B78" s="100" t="s">
        <v>249</v>
      </c>
    </row>
    <row r="79" spans="2:2" ht="25.5">
      <c r="B79" s="103" t="s">
        <v>250</v>
      </c>
    </row>
    <row r="81" spans="2:2">
      <c r="B81" s="100" t="s">
        <v>251</v>
      </c>
    </row>
    <row r="82" spans="2:2" ht="38.25">
      <c r="B82" s="103" t="s">
        <v>252</v>
      </c>
    </row>
    <row r="84" spans="2:2">
      <c r="B84" s="100" t="s">
        <v>253</v>
      </c>
    </row>
    <row r="86" spans="2:2" ht="25.5">
      <c r="B86" s="101" t="s">
        <v>254</v>
      </c>
    </row>
    <row r="88" spans="2:2">
      <c r="B88" s="100" t="s">
        <v>255</v>
      </c>
    </row>
    <row r="89" spans="2:2" ht="25.5">
      <c r="B89" s="103" t="s">
        <v>256</v>
      </c>
    </row>
    <row r="91" spans="2:2">
      <c r="B91" s="100" t="s">
        <v>257</v>
      </c>
    </row>
    <row r="92" spans="2:2" ht="25.5">
      <c r="B92" s="103" t="s">
        <v>258</v>
      </c>
    </row>
    <row r="94" spans="2:2">
      <c r="B94" s="100" t="s">
        <v>259</v>
      </c>
    </row>
    <row r="96" spans="2:2" ht="25.5">
      <c r="B96" s="101" t="s">
        <v>260</v>
      </c>
    </row>
    <row r="98" spans="2:2">
      <c r="B98" s="100" t="s">
        <v>261</v>
      </c>
    </row>
    <row r="99" spans="2:2" ht="25.5">
      <c r="B99" s="103" t="s">
        <v>262</v>
      </c>
    </row>
    <row r="101" spans="2:2">
      <c r="B101" s="100" t="s">
        <v>263</v>
      </c>
    </row>
    <row r="102" spans="2:2">
      <c r="B102" s="103" t="s">
        <v>264</v>
      </c>
    </row>
    <row r="104" spans="2:2">
      <c r="B104" s="134" t="s">
        <v>435</v>
      </c>
    </row>
    <row r="105" spans="2:2">
      <c r="B105" s="133"/>
    </row>
    <row r="106" spans="2:2" ht="25.5">
      <c r="B106" s="136" t="s">
        <v>436</v>
      </c>
    </row>
    <row r="108" spans="2:2">
      <c r="B108" s="134" t="s">
        <v>437</v>
      </c>
    </row>
    <row r="109" spans="2:2">
      <c r="B109" s="133"/>
    </row>
    <row r="110" spans="2:2" ht="102">
      <c r="B110" s="136" t="s">
        <v>438</v>
      </c>
    </row>
    <row r="111" spans="2:2">
      <c r="B111" s="135"/>
    </row>
    <row r="112" spans="2:2" ht="63.75">
      <c r="B112" s="136" t="s">
        <v>439</v>
      </c>
    </row>
    <row r="114" spans="2:2">
      <c r="B114" s="134" t="s">
        <v>440</v>
      </c>
    </row>
    <row r="115" spans="2:2">
      <c r="B115" s="133"/>
    </row>
    <row r="116" spans="2:2" ht="76.5">
      <c r="B116" s="136" t="s">
        <v>442</v>
      </c>
    </row>
    <row r="117" spans="2:2" ht="51">
      <c r="B117" s="136" t="s">
        <v>441</v>
      </c>
    </row>
    <row r="119" spans="2:2">
      <c r="B119" s="134" t="s">
        <v>451</v>
      </c>
    </row>
    <row r="120" spans="2:2" s="137" customFormat="1">
      <c r="B120" s="136" t="s">
        <v>452</v>
      </c>
    </row>
    <row r="121" spans="2:2" s="137" customFormat="1" ht="25.5">
      <c r="B121" s="136" t="s">
        <v>453</v>
      </c>
    </row>
    <row r="123" spans="2:2">
      <c r="B123" s="134" t="s">
        <v>454</v>
      </c>
    </row>
    <row r="124" spans="2:2" s="137" customFormat="1" ht="25.5">
      <c r="B124" s="136" t="s">
        <v>455</v>
      </c>
    </row>
    <row r="126" spans="2:2">
      <c r="B126" s="105" t="s">
        <v>474</v>
      </c>
    </row>
    <row r="127" spans="2:2" s="137" customFormat="1">
      <c r="B127" s="139" t="s">
        <v>475</v>
      </c>
    </row>
    <row r="129" spans="2:2">
      <c r="B129" s="134" t="s">
        <v>476</v>
      </c>
    </row>
    <row r="130" spans="2:2" s="137" customFormat="1">
      <c r="B130" s="136" t="s">
        <v>477</v>
      </c>
    </row>
    <row r="132" spans="2:2">
      <c r="B132" s="134" t="s">
        <v>485</v>
      </c>
    </row>
    <row r="133" spans="2:2" s="137" customFormat="1" ht="153">
      <c r="B133" s="136" t="s">
        <v>486</v>
      </c>
    </row>
    <row r="135" spans="2:2">
      <c r="B135" s="134" t="s">
        <v>489</v>
      </c>
    </row>
    <row r="136" spans="2:2" s="137" customFormat="1">
      <c r="B136" s="136" t="s">
        <v>490</v>
      </c>
    </row>
    <row r="138" spans="2:2">
      <c r="B138" s="134" t="s">
        <v>491</v>
      </c>
    </row>
    <row r="139" spans="2:2" s="137" customFormat="1" ht="30">
      <c r="B139" s="141" t="s">
        <v>492</v>
      </c>
    </row>
    <row r="141" spans="2:2">
      <c r="B141" s="134" t="s">
        <v>493</v>
      </c>
    </row>
    <row r="142" spans="2:2" s="137" customFormat="1" ht="90">
      <c r="B142" s="141" t="s">
        <v>494</v>
      </c>
    </row>
    <row r="144" spans="2:2">
      <c r="B144" s="134" t="s">
        <v>495</v>
      </c>
    </row>
    <row r="145" spans="2:2" s="137" customFormat="1" ht="38.25">
      <c r="B145" s="136" t="s">
        <v>496</v>
      </c>
    </row>
    <row r="147" spans="2:2">
      <c r="B147" s="134" t="s">
        <v>497</v>
      </c>
    </row>
    <row r="148" spans="2:2" s="137" customFormat="1" ht="89.25">
      <c r="B148" s="136" t="s">
        <v>498</v>
      </c>
    </row>
    <row r="150" spans="2:2">
      <c r="B150" s="134" t="s">
        <v>507</v>
      </c>
    </row>
    <row r="151" spans="2:2" s="137" customFormat="1" ht="89.25">
      <c r="B151" s="136" t="s">
        <v>508</v>
      </c>
    </row>
    <row r="153" spans="2:2">
      <c r="B153" s="134" t="s">
        <v>509</v>
      </c>
    </row>
    <row r="154" spans="2:2" s="137" customFormat="1" ht="51">
      <c r="B154" s="136" t="s">
        <v>510</v>
      </c>
    </row>
    <row r="155" spans="2:2">
      <c r="B155" s="134" t="s">
        <v>511</v>
      </c>
    </row>
    <row r="156" spans="2:2" s="137" customFormat="1">
      <c r="B156" s="136" t="s">
        <v>512</v>
      </c>
    </row>
    <row r="158" spans="2:2">
      <c r="B158" s="134" t="s">
        <v>513</v>
      </c>
    </row>
    <row r="159" spans="2:2" ht="25.5">
      <c r="B159" s="136" t="s">
        <v>514</v>
      </c>
    </row>
    <row r="160" spans="2:2">
      <c r="B160" s="142"/>
    </row>
    <row r="161" spans="2:2">
      <c r="B161" s="136" t="s">
        <v>515</v>
      </c>
    </row>
    <row r="162" spans="2:2">
      <c r="B162" s="142"/>
    </row>
    <row r="163" spans="2:2" ht="38.25">
      <c r="B163" s="136" t="s">
        <v>516</v>
      </c>
    </row>
    <row r="165" spans="2:2">
      <c r="B165" s="134" t="s">
        <v>517</v>
      </c>
    </row>
    <row r="166" spans="2:2" s="137" customFormat="1" ht="25.5">
      <c r="B166" s="136" t="s">
        <v>518</v>
      </c>
    </row>
    <row r="168" spans="2:2">
      <c r="B168" s="134" t="s">
        <v>521</v>
      </c>
    </row>
    <row r="169" spans="2:2" s="137" customFormat="1" ht="51">
      <c r="B169" s="136" t="s">
        <v>522</v>
      </c>
    </row>
    <row r="170" spans="2:2">
      <c r="B170" s="135"/>
    </row>
    <row r="171" spans="2:2">
      <c r="B171" s="136" t="s">
        <v>523</v>
      </c>
    </row>
    <row r="173" spans="2:2">
      <c r="B173" s="134" t="s">
        <v>524</v>
      </c>
    </row>
    <row r="174" spans="2:2" s="137" customFormat="1">
      <c r="B174" s="143" t="s">
        <v>525</v>
      </c>
    </row>
    <row r="175" spans="2:2" s="137" customFormat="1">
      <c r="B175" s="143" t="s">
        <v>526</v>
      </c>
    </row>
    <row r="177" spans="2:2">
      <c r="B177" s="134" t="s">
        <v>545</v>
      </c>
    </row>
    <row r="178" spans="2:2" ht="42.75">
      <c r="B178" s="146" t="s">
        <v>546</v>
      </c>
    </row>
    <row r="180" spans="2:2">
      <c r="B180" s="198" t="s">
        <v>1425</v>
      </c>
    </row>
    <row r="182" spans="2:2">
      <c r="B182" s="196" t="s">
        <v>1426</v>
      </c>
    </row>
    <row r="184" spans="2:2">
      <c r="B184" s="196" t="s">
        <v>1427</v>
      </c>
    </row>
  </sheetData>
  <hyperlinks>
    <hyperlink ref="B104" r:id="rId1" display="http://candidatessourcing.blogspot.com/2014/10/content-manager-strings.html"/>
    <hyperlink ref="B108" r:id="rId2" display="http://candidatessourcing.blogspot.com/2014/10/food-fmcg-sector-strings.html"/>
    <hyperlink ref="B114" r:id="rId3" display="http://candidatessourcing.blogspot.com/2014/10/email-marketing-consultant-strings.html"/>
    <hyperlink ref="B119" r:id="rId4" display="http://candidatessourcing.blogspot.com/2014/10/microsoft-system-centre-consultant.html"/>
    <hyperlink ref="B123" r:id="rId5" display="http://candidatessourcing.blogspot.com/2014/10/service-management-software-string.html"/>
    <hyperlink ref="B126" r:id="rId6" display="http://candidatessourcing.blogspot.com/2014/10/database-administrator-string.html"/>
    <hyperlink ref="B129" r:id="rId7" display="http://candidatessourcing.blogspot.com/2014/10/cto-string.html"/>
    <hyperlink ref="B132" r:id="rId8" display="http://candidatessourcing.blogspot.com/2014/10/automotive-string.html"/>
    <hyperlink ref="B135" r:id="rId9" display="http://candidatessourcing.blogspot.com/2014/10/procurement-string.html"/>
    <hyperlink ref="B138" r:id="rId10" display="http://candidatessourcing.blogspot.com/2014/10/teacher-string.html"/>
    <hyperlink ref="B141" r:id="rId11" display="http://candidatessourcing.blogspot.com/2014/10/doctors-string.html"/>
    <hyperlink ref="B144" r:id="rId12" display="http://candidatessourcing.blogspot.com/2014/10/print-management-string.html"/>
    <hyperlink ref="B147" r:id="rId13" display="http://candidatessourcing.blogspot.com/2014/10/telecom-string.html"/>
    <hyperlink ref="B150" r:id="rId14" display="http://candidatessourcing.blogspot.com/2014/10/recruitment-agencies-strings.html"/>
    <hyperlink ref="B153" r:id="rId15" display="http://candidatessourcing.blogspot.com/2014/10/level-4-financial-adviser-strings.html"/>
    <hyperlink ref="B155" r:id="rId16" display="http://candidatessourcing.blogspot.com/2014/10/hydrologist-string.html"/>
    <hyperlink ref="B158" r:id="rId17" display="http://candidatessourcing.blogspot.com/2014/10/export-clerk-string.html"/>
    <hyperlink ref="B165" r:id="rId18" display="http://candidatessourcing.blogspot.com/2014/10/video-conferencing-companies-string.html"/>
    <hyperlink ref="B168" r:id="rId19" display="http://candidatessourcing.blogspot.com/2014/10/language-strings.html"/>
    <hyperlink ref="B173" r:id="rId20" display="http://candidatessourcing.blogspot.com/2014/10/recruitment-consultant.html"/>
    <hyperlink ref="B177" r:id="rId21" display="http://candidatessourcing.blogspot.com/2014/11/e-commerce-retail-business-analyst.html"/>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0"/>
  <sheetViews>
    <sheetView topLeftCell="A4" workbookViewId="0">
      <selection activeCell="P22" sqref="P22"/>
    </sheetView>
  </sheetViews>
  <sheetFormatPr defaultRowHeight="15"/>
  <sheetData>
    <row r="2" spans="2:2">
      <c r="B2" s="94" t="s">
        <v>332</v>
      </c>
    </row>
    <row r="3" spans="2:2">
      <c r="B3" s="94"/>
    </row>
    <row r="4" spans="2:2">
      <c r="B4" s="94" t="s">
        <v>333</v>
      </c>
    </row>
    <row r="5" spans="2:2">
      <c r="B5" s="94"/>
    </row>
    <row r="6" spans="2:2">
      <c r="B6" s="94" t="s">
        <v>334</v>
      </c>
    </row>
    <row r="7" spans="2:2">
      <c r="B7" s="94"/>
    </row>
    <row r="8" spans="2:2">
      <c r="B8" s="94" t="s">
        <v>335</v>
      </c>
    </row>
    <row r="9" spans="2:2">
      <c r="B9" s="94"/>
    </row>
    <row r="10" spans="2:2">
      <c r="B10" s="118" t="s">
        <v>336</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19"/>
  <sheetViews>
    <sheetView topLeftCell="A7" workbookViewId="0">
      <selection activeCell="B28" sqref="B28"/>
    </sheetView>
  </sheetViews>
  <sheetFormatPr defaultRowHeight="15"/>
  <cols>
    <col min="2" max="2" width="222.7109375" customWidth="1"/>
  </cols>
  <sheetData>
    <row r="3" spans="2:2">
      <c r="B3" s="13" t="s">
        <v>11</v>
      </c>
    </row>
    <row r="5" spans="2:2">
      <c r="B5" s="31" t="s">
        <v>38</v>
      </c>
    </row>
    <row r="7" spans="2:2">
      <c r="B7" s="31" t="s">
        <v>39</v>
      </c>
    </row>
    <row r="9" spans="2:2">
      <c r="B9" s="56" t="s">
        <v>64</v>
      </c>
    </row>
    <row r="11" spans="2:2">
      <c r="B11" s="85" t="s">
        <v>97</v>
      </c>
    </row>
    <row r="13" spans="2:2">
      <c r="B13" s="138" t="s">
        <v>433</v>
      </c>
    </row>
    <row r="14" spans="2:2" ht="60.75" customHeight="1">
      <c r="B14" s="136" t="s">
        <v>434</v>
      </c>
    </row>
    <row r="15" spans="2:2">
      <c r="B15" s="134" t="s">
        <v>505</v>
      </c>
    </row>
    <row r="16" spans="2:2" s="137" customFormat="1" ht="38.25">
      <c r="B16" s="136" t="s">
        <v>506</v>
      </c>
    </row>
    <row r="18" spans="2:2">
      <c r="B18" s="134" t="s">
        <v>538</v>
      </c>
    </row>
    <row r="19" spans="2:2" ht="42.75">
      <c r="B19" s="145" t="s">
        <v>539</v>
      </c>
    </row>
  </sheetData>
  <hyperlinks>
    <hyperlink ref="B13" r:id="rId1" display="http://candidatessourcing.blogspot.com/2014/10/network-sales-string.html"/>
    <hyperlink ref="B15" r:id="rId2" display="http://candidatessourcing.blogspot.com/2014/10/it-re-sellers-string.html"/>
    <hyperlink ref="B18" r:id="rId3" display="http://candidatessourcing.blogspot.com/2014/11/best-telesales-internal-sales-string.html"/>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44"/>
  <sheetViews>
    <sheetView topLeftCell="A39" workbookViewId="0">
      <selection activeCell="C59" sqref="C59"/>
    </sheetView>
  </sheetViews>
  <sheetFormatPr defaultRowHeight="15"/>
  <cols>
    <col min="2" max="2" width="61.42578125" customWidth="1"/>
    <col min="4" max="4" width="49.85546875" customWidth="1"/>
    <col min="6" max="6" width="89.7109375" customWidth="1"/>
  </cols>
  <sheetData>
    <row r="2" spans="2:15">
      <c r="B2" s="40" t="s">
        <v>48</v>
      </c>
      <c r="O2" s="60" t="s">
        <v>68</v>
      </c>
    </row>
    <row r="4" spans="2:15">
      <c r="B4" s="43" t="s">
        <v>51</v>
      </c>
      <c r="O4" s="61" t="s">
        <v>69</v>
      </c>
    </row>
    <row r="6" spans="2:15">
      <c r="B6" s="44" t="s">
        <v>52</v>
      </c>
    </row>
    <row r="8" spans="2:15">
      <c r="B8" s="52" t="s">
        <v>60</v>
      </c>
    </row>
    <row r="10" spans="2:15">
      <c r="B10" s="71" t="s">
        <v>80</v>
      </c>
    </row>
    <row r="12" spans="2:15">
      <c r="B12" s="71" t="s">
        <v>81</v>
      </c>
    </row>
    <row r="14" spans="2:15">
      <c r="B14" s="75" t="s">
        <v>84</v>
      </c>
    </row>
    <row r="15" spans="2:15">
      <c r="B15" s="74"/>
    </row>
    <row r="16" spans="2:15">
      <c r="B16" s="75" t="s">
        <v>85</v>
      </c>
    </row>
    <row r="18" spans="2:2">
      <c r="B18" s="95" t="s">
        <v>113</v>
      </c>
    </row>
    <row r="19" spans="2:2">
      <c r="B19" s="95"/>
    </row>
    <row r="20" spans="2:2">
      <c r="B20" s="95" t="s">
        <v>114</v>
      </c>
    </row>
    <row r="21" spans="2:2">
      <c r="B21" s="95"/>
    </row>
    <row r="22" spans="2:2">
      <c r="B22" s="95" t="s">
        <v>115</v>
      </c>
    </row>
    <row r="23" spans="2:2">
      <c r="B23" s="95"/>
    </row>
    <row r="24" spans="2:2">
      <c r="B24" s="95" t="s">
        <v>117</v>
      </c>
    </row>
    <row r="25" spans="2:2">
      <c r="B25" s="95"/>
    </row>
    <row r="26" spans="2:2">
      <c r="B26" s="95" t="s">
        <v>118</v>
      </c>
    </row>
    <row r="27" spans="2:2">
      <c r="B27" s="95"/>
    </row>
    <row r="28" spans="2:2">
      <c r="B28" s="95" t="s">
        <v>120</v>
      </c>
    </row>
    <row r="29" spans="2:2">
      <c r="B29" s="95"/>
    </row>
    <row r="31" spans="2:2">
      <c r="B31" s="95"/>
    </row>
    <row r="32" spans="2:2">
      <c r="B32" s="95" t="s">
        <v>122</v>
      </c>
    </row>
    <row r="33" spans="2:6">
      <c r="B33" s="95"/>
    </row>
    <row r="34" spans="2:6">
      <c r="B34" s="95"/>
    </row>
    <row r="35" spans="2:6">
      <c r="B35" s="95" t="s">
        <v>124</v>
      </c>
    </row>
    <row r="37" spans="2:6" ht="136.5" customHeight="1">
      <c r="B37" s="131" t="s">
        <v>419</v>
      </c>
      <c r="D37" s="131" t="s">
        <v>421</v>
      </c>
    </row>
    <row r="39" spans="2:6">
      <c r="B39" s="191" t="s">
        <v>464</v>
      </c>
      <c r="D39" s="191" t="s">
        <v>1486</v>
      </c>
      <c r="F39" s="191" t="s">
        <v>232</v>
      </c>
    </row>
    <row r="40" spans="2:6" s="137" customFormat="1" ht="76.5">
      <c r="B40" s="136" t="s">
        <v>465</v>
      </c>
      <c r="D40" s="136" t="s">
        <v>1361</v>
      </c>
      <c r="F40" s="136" t="s">
        <v>466</v>
      </c>
    </row>
    <row r="41" spans="2:6">
      <c r="F41" s="136" t="s">
        <v>467</v>
      </c>
    </row>
    <row r="43" spans="2:6">
      <c r="B43" s="191" t="s">
        <v>468</v>
      </c>
      <c r="D43" s="191" t="s">
        <v>481</v>
      </c>
      <c r="F43" t="s">
        <v>1360</v>
      </c>
    </row>
    <row r="44" spans="2:6" s="137" customFormat="1" ht="63.75">
      <c r="B44" s="136" t="s">
        <v>469</v>
      </c>
      <c r="D44" s="136" t="s">
        <v>1363</v>
      </c>
      <c r="F44" s="136" t="s">
        <v>1362</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9"/>
  <sheetViews>
    <sheetView workbookViewId="0">
      <selection activeCell="B8" sqref="B8"/>
    </sheetView>
  </sheetViews>
  <sheetFormatPr defaultRowHeight="15"/>
  <cols>
    <col min="2" max="2" width="167.42578125" customWidth="1"/>
  </cols>
  <sheetData>
    <row r="2" spans="2:11">
      <c r="B2" s="26" t="s">
        <v>27</v>
      </c>
      <c r="K2" s="72" t="s">
        <v>82</v>
      </c>
    </row>
    <row r="4" spans="2:11">
      <c r="B4" s="80" t="s">
        <v>90</v>
      </c>
    </row>
    <row r="5" spans="2:11">
      <c r="B5" s="81" t="s">
        <v>91</v>
      </c>
    </row>
    <row r="6" spans="2:11">
      <c r="B6" s="80" t="s">
        <v>92</v>
      </c>
    </row>
    <row r="8" spans="2:11">
      <c r="B8" s="134" t="s">
        <v>456</v>
      </c>
    </row>
    <row r="9" spans="2:11" s="137" customFormat="1" ht="25.5">
      <c r="B9" s="136" t="s">
        <v>457</v>
      </c>
    </row>
  </sheetData>
  <hyperlinks>
    <hyperlink ref="B8" r:id="rId1" display="http://candidatessourcing.blogspot.com/2014/10/automation-tester-string.html"/>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8"/>
  <sheetViews>
    <sheetView workbookViewId="0">
      <selection activeCell="J28" sqref="J28"/>
    </sheetView>
  </sheetViews>
  <sheetFormatPr defaultRowHeight="15"/>
  <sheetData>
    <row r="2" spans="2:2">
      <c r="B2" s="123" t="s">
        <v>207</v>
      </c>
    </row>
    <row r="4" spans="2:2">
      <c r="B4" s="124" t="s">
        <v>208</v>
      </c>
    </row>
    <row r="6" spans="2:2">
      <c r="B6" s="124" t="s">
        <v>209</v>
      </c>
    </row>
    <row r="8" spans="2:2">
      <c r="B8" s="124" t="s">
        <v>210</v>
      </c>
    </row>
    <row r="10" spans="2:2">
      <c r="B10" s="124" t="s">
        <v>211</v>
      </c>
    </row>
    <row r="12" spans="2:2">
      <c r="B12" s="124" t="s">
        <v>212</v>
      </c>
    </row>
    <row r="14" spans="2:2">
      <c r="B14" s="124" t="s">
        <v>213</v>
      </c>
    </row>
    <row r="16" spans="2:2">
      <c r="B16" s="124" t="s">
        <v>214</v>
      </c>
    </row>
    <row r="18" spans="2:2">
      <c r="B18" s="124" t="s">
        <v>215</v>
      </c>
    </row>
    <row r="20" spans="2:2">
      <c r="B20" s="124" t="s">
        <v>216</v>
      </c>
    </row>
    <row r="22" spans="2:2">
      <c r="B22" s="124" t="s">
        <v>217</v>
      </c>
    </row>
    <row r="24" spans="2:2">
      <c r="B24" s="124" t="s">
        <v>218</v>
      </c>
    </row>
    <row r="26" spans="2:2">
      <c r="B26" s="124" t="s">
        <v>219</v>
      </c>
    </row>
    <row r="28" spans="2:2">
      <c r="B28" s="124" t="s">
        <v>220</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85"/>
  <sheetViews>
    <sheetView workbookViewId="0">
      <selection activeCell="B14" sqref="B14:B85"/>
    </sheetView>
  </sheetViews>
  <sheetFormatPr defaultRowHeight="15"/>
  <sheetData>
    <row r="2" spans="2:13">
      <c r="B2" s="34" t="s">
        <v>42</v>
      </c>
      <c r="M2" s="82" t="s">
        <v>93</v>
      </c>
    </row>
    <row r="4" spans="2:13">
      <c r="B4" s="7" t="s">
        <v>5</v>
      </c>
      <c r="M4" s="92" t="s">
        <v>110</v>
      </c>
    </row>
    <row r="6" spans="2:13">
      <c r="B6" s="42" t="s">
        <v>50</v>
      </c>
    </row>
    <row r="8" spans="2:13">
      <c r="B8" s="67" t="s">
        <v>76</v>
      </c>
    </row>
    <row r="10" spans="2:13">
      <c r="B10" s="78" t="s">
        <v>88</v>
      </c>
    </row>
    <row r="14" spans="2:13">
      <c r="B14" s="123" t="s">
        <v>221</v>
      </c>
    </row>
    <row r="16" spans="2:13">
      <c r="B16" s="123" t="s">
        <v>222</v>
      </c>
    </row>
    <row r="18" spans="2:2">
      <c r="B18" s="124" t="s">
        <v>223</v>
      </c>
    </row>
    <row r="20" spans="2:2">
      <c r="B20" s="123" t="s">
        <v>224</v>
      </c>
    </row>
    <row r="21" spans="2:2">
      <c r="B21" s="126" t="s">
        <v>225</v>
      </c>
    </row>
    <row r="23" spans="2:2">
      <c r="B23" s="123" t="s">
        <v>226</v>
      </c>
    </row>
    <row r="24" spans="2:2">
      <c r="B24" s="126" t="s">
        <v>227</v>
      </c>
    </row>
    <row r="26" spans="2:2">
      <c r="B26" s="123" t="s">
        <v>228</v>
      </c>
    </row>
    <row r="27" spans="2:2">
      <c r="B27" s="126" t="s">
        <v>229</v>
      </c>
    </row>
    <row r="29" spans="2:2">
      <c r="B29" s="123" t="s">
        <v>230</v>
      </c>
    </row>
    <row r="30" spans="2:2">
      <c r="B30" s="126" t="s">
        <v>231</v>
      </c>
    </row>
    <row r="32" spans="2:2">
      <c r="B32" s="123" t="s">
        <v>232</v>
      </c>
    </row>
    <row r="34" spans="2:2">
      <c r="B34" s="124" t="s">
        <v>233</v>
      </c>
    </row>
    <row r="36" spans="2:2">
      <c r="B36" s="123" t="s">
        <v>234</v>
      </c>
    </row>
    <row r="37" spans="2:2">
      <c r="B37" s="125"/>
    </row>
    <row r="38" spans="2:2">
      <c r="B38" s="126" t="s">
        <v>235</v>
      </c>
    </row>
    <row r="40" spans="2:2">
      <c r="B40" s="123" t="s">
        <v>236</v>
      </c>
    </row>
    <row r="41" spans="2:2">
      <c r="B41" s="126" t="s">
        <v>237</v>
      </c>
    </row>
    <row r="43" spans="2:2">
      <c r="B43" s="123" t="s">
        <v>238</v>
      </c>
    </row>
    <row r="44" spans="2:2">
      <c r="B44" s="126" t="s">
        <v>239</v>
      </c>
    </row>
    <row r="46" spans="2:2">
      <c r="B46" s="123" t="s">
        <v>240</v>
      </c>
    </row>
    <row r="47" spans="2:2">
      <c r="B47" s="126" t="s">
        <v>241</v>
      </c>
    </row>
    <row r="49" spans="2:2">
      <c r="B49" s="123" t="s">
        <v>242</v>
      </c>
    </row>
    <row r="50" spans="2:2">
      <c r="B50" s="126" t="s">
        <v>243</v>
      </c>
    </row>
    <row r="52" spans="2:2">
      <c r="B52" s="123" t="s">
        <v>244</v>
      </c>
    </row>
    <row r="53" spans="2:2">
      <c r="B53" s="126" t="s">
        <v>217</v>
      </c>
    </row>
    <row r="55" spans="2:2">
      <c r="B55" s="123" t="s">
        <v>245</v>
      </c>
    </row>
    <row r="56" spans="2:2">
      <c r="B56" s="126" t="s">
        <v>246</v>
      </c>
    </row>
    <row r="58" spans="2:2">
      <c r="B58" s="123" t="s">
        <v>247</v>
      </c>
    </row>
    <row r="59" spans="2:2">
      <c r="B59" s="126" t="s">
        <v>248</v>
      </c>
    </row>
    <row r="61" spans="2:2">
      <c r="B61" s="123" t="s">
        <v>249</v>
      </c>
    </row>
    <row r="62" spans="2:2">
      <c r="B62" s="126" t="s">
        <v>250</v>
      </c>
    </row>
    <row r="64" spans="2:2">
      <c r="B64" s="123" t="s">
        <v>251</v>
      </c>
    </row>
    <row r="65" spans="2:2">
      <c r="B65" s="126" t="s">
        <v>252</v>
      </c>
    </row>
    <row r="67" spans="2:2">
      <c r="B67" s="123" t="s">
        <v>253</v>
      </c>
    </row>
    <row r="69" spans="2:2">
      <c r="B69" s="124" t="s">
        <v>254</v>
      </c>
    </row>
    <row r="71" spans="2:2">
      <c r="B71" s="123" t="s">
        <v>255</v>
      </c>
    </row>
    <row r="72" spans="2:2">
      <c r="B72" s="126" t="s">
        <v>256</v>
      </c>
    </row>
    <row r="74" spans="2:2">
      <c r="B74" s="123" t="s">
        <v>257</v>
      </c>
    </row>
    <row r="75" spans="2:2">
      <c r="B75" s="126" t="s">
        <v>258</v>
      </c>
    </row>
    <row r="77" spans="2:2">
      <c r="B77" s="123" t="s">
        <v>259</v>
      </c>
    </row>
    <row r="79" spans="2:2">
      <c r="B79" s="124" t="s">
        <v>260</v>
      </c>
    </row>
    <row r="81" spans="2:2">
      <c r="B81" s="123" t="s">
        <v>261</v>
      </c>
    </row>
    <row r="82" spans="2:2">
      <c r="B82" s="126" t="s">
        <v>262</v>
      </c>
    </row>
    <row r="84" spans="2:2">
      <c r="B84" s="123" t="s">
        <v>263</v>
      </c>
    </row>
    <row r="85" spans="2:2">
      <c r="B85" s="126" t="s">
        <v>264</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0"/>
  <sheetViews>
    <sheetView workbookViewId="0">
      <selection activeCell="B9" sqref="B9:B10"/>
    </sheetView>
  </sheetViews>
  <sheetFormatPr defaultRowHeight="15"/>
  <cols>
    <col min="2" max="2" width="160" customWidth="1"/>
  </cols>
  <sheetData>
    <row r="2" spans="2:2">
      <c r="B2" s="38" t="s">
        <v>46</v>
      </c>
    </row>
    <row r="4" spans="2:2">
      <c r="B4" s="54" t="s">
        <v>62</v>
      </c>
    </row>
    <row r="6" spans="2:2">
      <c r="B6" s="55" t="s">
        <v>63</v>
      </c>
    </row>
    <row r="8" spans="2:2">
      <c r="B8" s="134" t="s">
        <v>527</v>
      </c>
    </row>
    <row r="9" spans="2:2">
      <c r="B9" s="136" t="s">
        <v>528</v>
      </c>
    </row>
    <row r="10" spans="2:2" ht="26.25" customHeight="1">
      <c r="B10" s="136" t="s">
        <v>529</v>
      </c>
    </row>
  </sheetData>
  <hyperlinks>
    <hyperlink ref="B8" r:id="rId1" display="http://candidatessourcing.blogspot.com/2014/10/financial-controller-string.html"/>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M93"/>
  <sheetViews>
    <sheetView topLeftCell="A66" workbookViewId="0">
      <selection activeCell="B90" sqref="B90"/>
    </sheetView>
  </sheetViews>
  <sheetFormatPr defaultRowHeight="15"/>
  <cols>
    <col min="2" max="2" width="58.42578125" customWidth="1"/>
  </cols>
  <sheetData>
    <row r="4" spans="2:2">
      <c r="B4" t="s">
        <v>125</v>
      </c>
    </row>
    <row r="5" spans="2:2">
      <c r="B5" t="s">
        <v>126</v>
      </c>
    </row>
    <row r="6" spans="2:2" s="94" customFormat="1"/>
    <row r="7" spans="2:2">
      <c r="B7" t="s">
        <v>127</v>
      </c>
    </row>
    <row r="8" spans="2:2">
      <c r="B8" t="s">
        <v>128</v>
      </c>
    </row>
    <row r="9" spans="2:2" s="94" customFormat="1"/>
    <row r="10" spans="2:2">
      <c r="B10" t="s">
        <v>129</v>
      </c>
    </row>
    <row r="11" spans="2:2">
      <c r="B11" t="s">
        <v>130</v>
      </c>
    </row>
    <row r="12" spans="2:2" s="94" customFormat="1"/>
    <row r="13" spans="2:2">
      <c r="B13" t="s">
        <v>131</v>
      </c>
    </row>
    <row r="14" spans="2:2">
      <c r="B14" t="s">
        <v>132</v>
      </c>
    </row>
    <row r="15" spans="2:2" s="94" customFormat="1"/>
    <row r="16" spans="2:2">
      <c r="B16" t="s">
        <v>133</v>
      </c>
    </row>
    <row r="17" spans="2:2">
      <c r="B17" t="s">
        <v>134</v>
      </c>
    </row>
    <row r="18" spans="2:2" s="94" customFormat="1"/>
    <row r="19" spans="2:2">
      <c r="B19" t="s">
        <v>135</v>
      </c>
    </row>
    <row r="20" spans="2:2">
      <c r="B20" t="s">
        <v>136</v>
      </c>
    </row>
    <row r="21" spans="2:2" s="94" customFormat="1"/>
    <row r="22" spans="2:2">
      <c r="B22" t="s">
        <v>137</v>
      </c>
    </row>
    <row r="23" spans="2:2">
      <c r="B23" t="s">
        <v>138</v>
      </c>
    </row>
    <row r="25" spans="2:2">
      <c r="B25" t="s">
        <v>139</v>
      </c>
    </row>
    <row r="26" spans="2:2">
      <c r="B26" t="s">
        <v>140</v>
      </c>
    </row>
    <row r="27" spans="2:2" s="94" customFormat="1"/>
    <row r="28" spans="2:2">
      <c r="B28" t="s">
        <v>141</v>
      </c>
    </row>
    <row r="29" spans="2:2">
      <c r="B29" t="s">
        <v>142</v>
      </c>
    </row>
    <row r="30" spans="2:2" s="94" customFormat="1"/>
    <row r="31" spans="2:2">
      <c r="B31" t="s">
        <v>143</v>
      </c>
    </row>
    <row r="32" spans="2:2">
      <c r="B32" t="s">
        <v>144</v>
      </c>
    </row>
    <row r="33" spans="2:2">
      <c r="B33" t="s">
        <v>145</v>
      </c>
    </row>
    <row r="34" spans="2:2" s="94" customFormat="1"/>
    <row r="35" spans="2:2">
      <c r="B35" t="s">
        <v>146</v>
      </c>
    </row>
    <row r="36" spans="2:2">
      <c r="B36" t="s">
        <v>147</v>
      </c>
    </row>
    <row r="37" spans="2:2" s="94" customFormat="1"/>
    <row r="38" spans="2:2">
      <c r="B38" t="s">
        <v>148</v>
      </c>
    </row>
    <row r="39" spans="2:2">
      <c r="B39" t="s">
        <v>149</v>
      </c>
    </row>
    <row r="40" spans="2:2" s="94" customFormat="1"/>
    <row r="41" spans="2:2">
      <c r="B41" t="s">
        <v>150</v>
      </c>
    </row>
    <row r="42" spans="2:2">
      <c r="B42" t="s">
        <v>151</v>
      </c>
    </row>
    <row r="43" spans="2:2">
      <c r="B43" t="s">
        <v>152</v>
      </c>
    </row>
    <row r="44" spans="2:2" s="94" customFormat="1"/>
    <row r="45" spans="2:2">
      <c r="B45" t="s">
        <v>153</v>
      </c>
    </row>
    <row r="46" spans="2:2">
      <c r="B46" t="s">
        <v>154</v>
      </c>
    </row>
    <row r="47" spans="2:2">
      <c r="B47" t="s">
        <v>155</v>
      </c>
    </row>
    <row r="49" spans="2:2">
      <c r="B49" t="s">
        <v>156</v>
      </c>
    </row>
    <row r="50" spans="2:2">
      <c r="B50" t="s">
        <v>157</v>
      </c>
    </row>
    <row r="51" spans="2:2" s="94" customFormat="1"/>
    <row r="52" spans="2:2">
      <c r="B52" t="s">
        <v>158</v>
      </c>
    </row>
    <row r="53" spans="2:2">
      <c r="B53" t="s">
        <v>159</v>
      </c>
    </row>
    <row r="54" spans="2:2">
      <c r="B54" t="s">
        <v>160</v>
      </c>
    </row>
    <row r="55" spans="2:2">
      <c r="B55" t="s">
        <v>161</v>
      </c>
    </row>
    <row r="56" spans="2:2" s="94" customFormat="1"/>
    <row r="57" spans="2:2">
      <c r="B57" t="s">
        <v>162</v>
      </c>
    </row>
    <row r="58" spans="2:2">
      <c r="B58" t="s">
        <v>163</v>
      </c>
    </row>
    <row r="59" spans="2:2" s="94" customFormat="1"/>
    <row r="60" spans="2:2">
      <c r="B60" t="s">
        <v>164</v>
      </c>
    </row>
    <row r="61" spans="2:2">
      <c r="B61" t="s">
        <v>165</v>
      </c>
    </row>
    <row r="62" spans="2:2" s="94" customFormat="1"/>
    <row r="63" spans="2:2">
      <c r="B63" t="s">
        <v>166</v>
      </c>
    </row>
    <row r="64" spans="2:2">
      <c r="B64" t="s">
        <v>167</v>
      </c>
    </row>
    <row r="65" spans="2:13" s="94" customFormat="1"/>
    <row r="66" spans="2:13">
      <c r="B66" t="s">
        <v>168</v>
      </c>
    </row>
    <row r="67" spans="2:13">
      <c r="B67" t="s">
        <v>169</v>
      </c>
      <c r="I67" s="81" t="s">
        <v>204</v>
      </c>
      <c r="M67" t="s">
        <v>205</v>
      </c>
    </row>
    <row r="68" spans="2:13" s="94" customFormat="1">
      <c r="K68" s="94" t="s">
        <v>206</v>
      </c>
    </row>
    <row r="69" spans="2:13">
      <c r="B69" t="s">
        <v>170</v>
      </c>
    </row>
    <row r="70" spans="2:13">
      <c r="B70" t="s">
        <v>171</v>
      </c>
    </row>
    <row r="71" spans="2:13">
      <c r="B71" t="s">
        <v>172</v>
      </c>
    </row>
    <row r="73" spans="2:13">
      <c r="B73" t="s">
        <v>173</v>
      </c>
    </row>
    <row r="74" spans="2:13">
      <c r="B74" t="s">
        <v>174</v>
      </c>
    </row>
    <row r="75" spans="2:13">
      <c r="B75" t="s">
        <v>175</v>
      </c>
    </row>
    <row r="76" spans="2:13" s="94" customFormat="1"/>
    <row r="77" spans="2:13">
      <c r="B77" t="s">
        <v>176</v>
      </c>
    </row>
    <row r="78" spans="2:13">
      <c r="B78" t="s">
        <v>177</v>
      </c>
    </row>
    <row r="79" spans="2:13" s="94" customFormat="1"/>
    <row r="80" spans="2:13">
      <c r="B80" t="s">
        <v>178</v>
      </c>
    </row>
    <row r="81" spans="2:2">
      <c r="B81" t="s">
        <v>179</v>
      </c>
    </row>
    <row r="82" spans="2:2" s="94" customFormat="1"/>
    <row r="83" spans="2:2">
      <c r="B83" t="s">
        <v>180</v>
      </c>
    </row>
    <row r="84" spans="2:2">
      <c r="B84" t="s">
        <v>165</v>
      </c>
    </row>
    <row r="87" spans="2:2">
      <c r="B87" t="s">
        <v>168</v>
      </c>
    </row>
    <row r="88" spans="2:2">
      <c r="B88" t="s">
        <v>169</v>
      </c>
    </row>
    <row r="90" spans="2:2">
      <c r="B90" s="198" t="s">
        <v>1403</v>
      </c>
    </row>
    <row r="93" spans="2:2">
      <c r="B93" t="s">
        <v>267</v>
      </c>
    </row>
  </sheetData>
  <pageMargins left="0.7" right="0.7" top="0.75" bottom="0.75" header="0.3" footer="0.3"/>
  <pageSetup orientation="portrait" horizontalDpi="0"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7"/>
  <sheetViews>
    <sheetView workbookViewId="0">
      <selection activeCell="H14" sqref="H14"/>
    </sheetView>
  </sheetViews>
  <sheetFormatPr defaultRowHeight="15"/>
  <sheetData>
    <row r="5" spans="2:2">
      <c r="B5" t="s">
        <v>181</v>
      </c>
    </row>
    <row r="7" spans="2:2">
      <c r="B7" s="105" t="s">
        <v>1123</v>
      </c>
    </row>
  </sheetData>
  <hyperlinks>
    <hyperlink ref="B7" r:id="rId1"/>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49"/>
  <sheetViews>
    <sheetView workbookViewId="0">
      <selection activeCell="A41" sqref="A41"/>
    </sheetView>
  </sheetViews>
  <sheetFormatPr defaultRowHeight="15"/>
  <sheetData>
    <row r="2" spans="1:13">
      <c r="A2" s="96"/>
      <c r="M2" t="s">
        <v>1396</v>
      </c>
    </row>
    <row r="3" spans="1:13">
      <c r="A3" s="96"/>
    </row>
    <row r="4" spans="1:13" ht="15.75">
      <c r="A4" s="203" t="s">
        <v>182</v>
      </c>
      <c r="M4" t="s">
        <v>1490</v>
      </c>
    </row>
    <row r="5" spans="1:13">
      <c r="A5" s="96"/>
    </row>
    <row r="6" spans="1:13">
      <c r="A6" s="98" t="s">
        <v>183</v>
      </c>
    </row>
    <row r="7" spans="1:13">
      <c r="A7" s="96"/>
    </row>
    <row r="8" spans="1:13">
      <c r="A8" s="99" t="s">
        <v>184</v>
      </c>
    </row>
    <row r="9" spans="1:13">
      <c r="A9" s="96"/>
    </row>
    <row r="10" spans="1:13">
      <c r="A10" s="99" t="s">
        <v>185</v>
      </c>
    </row>
    <row r="11" spans="1:13">
      <c r="A11" s="96"/>
    </row>
    <row r="12" spans="1:13">
      <c r="A12" s="99" t="s">
        <v>186</v>
      </c>
    </row>
    <row r="13" spans="1:13">
      <c r="A13" s="96"/>
    </row>
    <row r="14" spans="1:13">
      <c r="A14" s="99" t="s">
        <v>187</v>
      </c>
    </row>
    <row r="15" spans="1:13">
      <c r="A15" s="96"/>
    </row>
    <row r="16" spans="1:13">
      <c r="A16" s="99" t="s">
        <v>188</v>
      </c>
    </row>
    <row r="17" spans="1:18">
      <c r="A17" s="96"/>
    </row>
    <row r="18" spans="1:18">
      <c r="A18" s="99" t="s">
        <v>189</v>
      </c>
    </row>
    <row r="19" spans="1:18">
      <c r="A19" s="96"/>
    </row>
    <row r="20" spans="1:18">
      <c r="A20" s="96"/>
    </row>
    <row r="21" spans="1:18" ht="15.75">
      <c r="A21" s="97" t="s">
        <v>190</v>
      </c>
    </row>
    <row r="22" spans="1:18">
      <c r="A22" s="96"/>
    </row>
    <row r="23" spans="1:18">
      <c r="A23" s="98" t="s">
        <v>191</v>
      </c>
    </row>
    <row r="24" spans="1:18">
      <c r="A24" s="96"/>
      <c r="R24" s="196" t="s">
        <v>1432</v>
      </c>
    </row>
    <row r="25" spans="1:18">
      <c r="A25" s="98" t="s">
        <v>192</v>
      </c>
    </row>
    <row r="26" spans="1:18">
      <c r="A26" s="96"/>
      <c r="R26" s="198" t="s">
        <v>1433</v>
      </c>
    </row>
    <row r="27" spans="1:18">
      <c r="A27" s="98" t="s">
        <v>193</v>
      </c>
    </row>
    <row r="28" spans="1:18">
      <c r="A28" s="96"/>
      <c r="R28" s="198" t="s">
        <v>1434</v>
      </c>
    </row>
    <row r="29" spans="1:18">
      <c r="A29" s="96"/>
    </row>
    <row r="30" spans="1:18" ht="15.75">
      <c r="A30" s="97" t="s">
        <v>194</v>
      </c>
      <c r="R30" s="196" t="s">
        <v>1377</v>
      </c>
    </row>
    <row r="31" spans="1:18">
      <c r="A31" s="96"/>
    </row>
    <row r="32" spans="1:18">
      <c r="A32" s="98" t="s">
        <v>195</v>
      </c>
      <c r="R32" s="196" t="s">
        <v>1378</v>
      </c>
    </row>
    <row r="33" spans="1:18">
      <c r="A33" s="96"/>
      <c r="R33" s="196" t="s">
        <v>1379</v>
      </c>
    </row>
    <row r="34" spans="1:18">
      <c r="A34" s="99" t="s">
        <v>196</v>
      </c>
    </row>
    <row r="35" spans="1:18">
      <c r="A35" s="96"/>
    </row>
    <row r="36" spans="1:18">
      <c r="A36" s="99" t="s">
        <v>197</v>
      </c>
    </row>
    <row r="37" spans="1:18">
      <c r="A37" s="96"/>
    </row>
    <row r="38" spans="1:18">
      <c r="A38" s="99" t="s">
        <v>198</v>
      </c>
    </row>
    <row r="39" spans="1:18">
      <c r="A39" s="96"/>
    </row>
    <row r="40" spans="1:18">
      <c r="A40" s="99" t="s">
        <v>199</v>
      </c>
    </row>
    <row r="41" spans="1:18">
      <c r="A41" s="96"/>
    </row>
    <row r="42" spans="1:18">
      <c r="A42" s="99" t="s">
        <v>200</v>
      </c>
    </row>
    <row r="43" spans="1:18">
      <c r="A43" s="96"/>
    </row>
    <row r="44" spans="1:18">
      <c r="A44" s="96"/>
    </row>
    <row r="45" spans="1:18" ht="15.75">
      <c r="A45" s="97" t="s">
        <v>201</v>
      </c>
    </row>
    <row r="46" spans="1:18">
      <c r="A46" s="96"/>
    </row>
    <row r="47" spans="1:18">
      <c r="A47" s="99" t="s">
        <v>202</v>
      </c>
    </row>
    <row r="48" spans="1:18">
      <c r="A48" s="96"/>
    </row>
    <row r="49" spans="1:1">
      <c r="A49" s="99" t="s">
        <v>203</v>
      </c>
    </row>
  </sheetData>
  <pageMargins left="0.7" right="0.7" top="0.75" bottom="0.75" header="0.3" footer="0.3"/>
  <pageSetup orientation="portrait" horizontalDpi="0" verticalDpi="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13"/>
  <sheetViews>
    <sheetView workbookViewId="0">
      <selection activeCell="B3" sqref="B3"/>
    </sheetView>
  </sheetViews>
  <sheetFormatPr defaultRowHeight="15"/>
  <sheetData>
    <row r="3" spans="2:2">
      <c r="B3" s="204" t="s">
        <v>268</v>
      </c>
    </row>
    <row r="4" spans="2:2" ht="16.5">
      <c r="B4" s="104"/>
    </row>
    <row r="5" spans="2:2">
      <c r="B5" s="105" t="s">
        <v>269</v>
      </c>
    </row>
    <row r="6" spans="2:2" ht="16.5">
      <c r="B6" s="104"/>
    </row>
    <row r="7" spans="2:2">
      <c r="B7" s="105" t="s">
        <v>270</v>
      </c>
    </row>
    <row r="9" spans="2:2">
      <c r="B9" s="105" t="s">
        <v>268</v>
      </c>
    </row>
    <row r="11" spans="2:2">
      <c r="B11" s="105" t="s">
        <v>269</v>
      </c>
    </row>
    <row r="13" spans="2:2">
      <c r="B13" t="s">
        <v>552</v>
      </c>
    </row>
  </sheetData>
  <hyperlinks>
    <hyperlink ref="B3" r:id="rId1" display="https://www.google.com/search?q=site%3Acareers.stackoverflow.com+-jobs+-inurl%3Acompany&amp;rlz=1C1CHFX_enUS499US499&amp;oq=site%3Acareers.stackoverflow.com+-jobs+-inurl%3Acompany&amp;aqs=chrome..69i57j69i58.1592j0j9&amp;sourceid=chrome&amp;es_sm=93&amp;ie=UTF-8"/>
    <hyperlink ref="B5" r:id="rId2" display="https://www.google.com/search?q=site%3Acareers.stackoverflow.com+c%23+(seattle+%7C+redmond+%7C+bellevue)+-jobs+-inurl%3Acompany&amp;rlz=1C1CHFX_enUS499US499&amp;oq=site%3Acareers.stackoverflow.com+c%23+(seattle+%7C+redmond+%7C+bellevue)+-jobs+-inurl%3Acompany&amp;aqs=chrome..69i57j69i58.748j0j7&amp;sourceid=chrome&amp;es_sm=93&amp;ie=UTF-8"/>
    <hyperlink ref="B7" r:id="rId3" display="https://www.google.com/search?q=site%3Acareers.stackoverflow.com+c%23+(seattle+%7C+redmond+%7C+bellevue)+-jobs+-inurl%3Acompany&amp;rlz=1C1CHFX_enUS499US499&amp;oq=site%3Acareers.stackoverflow.com+c%23+(seattle+%7C+redmond+%7C+bellevue)+-jobs+-inurl%3Acompany&amp;aqs=chrome..69i57j69i58.748j0j7&amp;sourceid=chrome&amp;es_sm=93&amp;ie=UTF-8"/>
    <hyperlink ref="B9" r:id="rId4" display="https://www.google.com/search?q=site%3Acareers.stackoverflow.com+-jobs+-inurl%3Acompany&amp;rlz=1C1CHFX_enUS499US499&amp;oq=site%3Acareers.stackoverflow.com+-jobs+-inurl%3Acompany&amp;aqs=chrome..69i57j69i58.1592j0j9&amp;sourceid=chrome&amp;es_sm=93&amp;ie=UTF-8"/>
    <hyperlink ref="B11" r:id="rId5" display="https://www.google.com/search?q=site%3Acareers.stackoverflow.com+c%23+(seattle+%7C+redmond+%7C+bellevue)+-jobs+-inurl%3Acompany&amp;rlz=1C1CHFX_enUS499US499&amp;oq=site%3Acareers.stackoverflow.com+c%23+(seattle+%7C+redmond+%7C+bellevue)+-jobs+-inurl%3Acompany&amp;aqs=chrome..69i57j69i58.748j0j7&amp;sourceid=chrome&amp;es_sm=93&amp;ie=UTF-8"/>
  </hyperlinks>
  <pageMargins left="0.7" right="0.7" top="0.75" bottom="0.75" header="0.3" footer="0.3"/>
  <pageSetup orientation="portrait" horizontalDpi="0" verticalDpi="0" r:id="rId6"/>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56"/>
  <sheetViews>
    <sheetView topLeftCell="A10" workbookViewId="0">
      <selection activeCell="P22" sqref="P22"/>
    </sheetView>
  </sheetViews>
  <sheetFormatPr defaultRowHeight="15"/>
  <sheetData>
    <row r="3" spans="2:2">
      <c r="B3" s="106" t="s">
        <v>271</v>
      </c>
    </row>
    <row r="5" spans="2:2">
      <c r="B5" s="108" t="s">
        <v>272</v>
      </c>
    </row>
    <row r="7" spans="2:2">
      <c r="B7" s="108" t="s">
        <v>273</v>
      </c>
    </row>
    <row r="9" spans="2:2">
      <c r="B9" s="106" t="s">
        <v>274</v>
      </c>
    </row>
    <row r="12" spans="2:2">
      <c r="B12" s="107" t="s">
        <v>275</v>
      </c>
    </row>
    <row r="14" spans="2:2">
      <c r="B14" s="107" t="s">
        <v>276</v>
      </c>
    </row>
    <row r="16" spans="2:2">
      <c r="B16" s="107" t="s">
        <v>277</v>
      </c>
    </row>
    <row r="18" spans="2:2">
      <c r="B18" s="107" t="s">
        <v>278</v>
      </c>
    </row>
    <row r="20" spans="2:2">
      <c r="B20" s="107" t="s">
        <v>279</v>
      </c>
    </row>
    <row r="22" spans="2:2">
      <c r="B22" s="107" t="s">
        <v>280</v>
      </c>
    </row>
    <row r="24" spans="2:2">
      <c r="B24" s="107" t="s">
        <v>281</v>
      </c>
    </row>
    <row r="26" spans="2:2">
      <c r="B26" s="107" t="s">
        <v>282</v>
      </c>
    </row>
    <row r="28" spans="2:2" ht="23.25">
      <c r="B28" s="109" t="s">
        <v>283</v>
      </c>
    </row>
    <row r="29" spans="2:2">
      <c r="B29" s="108" t="s">
        <v>284</v>
      </c>
    </row>
    <row r="30" spans="2:2">
      <c r="B30" s="106" t="s">
        <v>285</v>
      </c>
    </row>
    <row r="31" spans="2:2">
      <c r="B31" s="110" t="s">
        <v>286</v>
      </c>
    </row>
    <row r="32" spans="2:2">
      <c r="B32" s="108" t="s">
        <v>287</v>
      </c>
    </row>
    <row r="33" spans="2:2">
      <c r="B33" s="110" t="s">
        <v>288</v>
      </c>
    </row>
    <row r="34" spans="2:2">
      <c r="B34" s="108" t="s">
        <v>289</v>
      </c>
    </row>
    <row r="35" spans="2:2">
      <c r="B35" s="110" t="s">
        <v>288</v>
      </c>
    </row>
    <row r="36" spans="2:2">
      <c r="B36" s="108" t="s">
        <v>290</v>
      </c>
    </row>
    <row r="37" spans="2:2">
      <c r="B37" s="106" t="s">
        <v>291</v>
      </c>
    </row>
    <row r="38" spans="2:2" ht="23.25">
      <c r="B38" s="109" t="s">
        <v>292</v>
      </c>
    </row>
    <row r="39" spans="2:2">
      <c r="B39" s="106" t="s">
        <v>293</v>
      </c>
    </row>
    <row r="40" spans="2:2">
      <c r="B40" s="108" t="s">
        <v>294</v>
      </c>
    </row>
    <row r="41" spans="2:2">
      <c r="B41" s="110" t="s">
        <v>295</v>
      </c>
    </row>
    <row r="42" spans="2:2">
      <c r="B42" s="108" t="s">
        <v>296</v>
      </c>
    </row>
    <row r="43" spans="2:2">
      <c r="B43" s="110" t="s">
        <v>295</v>
      </c>
    </row>
    <row r="44" spans="2:2">
      <c r="B44" s="108" t="s">
        <v>297</v>
      </c>
    </row>
    <row r="45" spans="2:2">
      <c r="B45" s="108" t="s">
        <v>298</v>
      </c>
    </row>
    <row r="46" spans="2:2">
      <c r="B46" s="110" t="s">
        <v>299</v>
      </c>
    </row>
    <row r="47" spans="2:2" ht="23.25">
      <c r="B47" s="109" t="s">
        <v>300</v>
      </c>
    </row>
    <row r="48" spans="2:2">
      <c r="B48" s="108" t="s">
        <v>301</v>
      </c>
    </row>
    <row r="49" spans="2:2">
      <c r="B49" s="106" t="s">
        <v>302</v>
      </c>
    </row>
    <row r="50" spans="2:2">
      <c r="B50" s="106" t="s">
        <v>303</v>
      </c>
    </row>
    <row r="51" spans="2:2">
      <c r="B51" s="106" t="s">
        <v>304</v>
      </c>
    </row>
    <row r="52" spans="2:2" ht="23.25">
      <c r="B52" s="109" t="s">
        <v>305</v>
      </c>
    </row>
    <row r="53" spans="2:2">
      <c r="B53" s="108" t="s">
        <v>306</v>
      </c>
    </row>
    <row r="54" spans="2:2">
      <c r="B54" s="106" t="s">
        <v>307</v>
      </c>
    </row>
    <row r="55" spans="2:2">
      <c r="B55" s="108" t="s">
        <v>308</v>
      </c>
    </row>
    <row r="56" spans="2:2">
      <c r="B56" s="106" t="s">
        <v>309</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6"/>
  <sheetViews>
    <sheetView workbookViewId="0">
      <selection activeCell="B6" sqref="B6"/>
    </sheetView>
  </sheetViews>
  <sheetFormatPr defaultRowHeight="15"/>
  <sheetData>
    <row r="2" spans="2:2">
      <c r="B2" s="122" t="s">
        <v>368</v>
      </c>
    </row>
    <row r="4" spans="2:2">
      <c r="B4" s="94" t="s">
        <v>369</v>
      </c>
    </row>
    <row r="6" spans="2:2">
      <c r="B6" s="94" t="s">
        <v>370</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66"/>
  <sheetViews>
    <sheetView topLeftCell="A28" workbookViewId="0">
      <selection activeCell="B33" sqref="B33"/>
    </sheetView>
  </sheetViews>
  <sheetFormatPr defaultRowHeight="15"/>
  <cols>
    <col min="8" max="8" width="68" customWidth="1"/>
  </cols>
  <sheetData>
    <row r="2" spans="2:12">
      <c r="B2" t="s">
        <v>125</v>
      </c>
    </row>
    <row r="3" spans="2:12">
      <c r="B3" t="s">
        <v>126</v>
      </c>
    </row>
    <row r="4" spans="2:12">
      <c r="B4" t="s">
        <v>394</v>
      </c>
      <c r="L4" s="94" t="s">
        <v>372</v>
      </c>
    </row>
    <row r="6" spans="2:12">
      <c r="B6" t="s">
        <v>127</v>
      </c>
    </row>
    <row r="7" spans="2:12">
      <c r="B7" t="s">
        <v>128</v>
      </c>
      <c r="L7" t="s">
        <v>393</v>
      </c>
    </row>
    <row r="10" spans="2:12">
      <c r="B10" t="s">
        <v>129</v>
      </c>
    </row>
    <row r="11" spans="2:12">
      <c r="B11" t="s">
        <v>130</v>
      </c>
      <c r="J11" t="s">
        <v>395</v>
      </c>
    </row>
    <row r="14" spans="2:12">
      <c r="B14" t="s">
        <v>131</v>
      </c>
    </row>
    <row r="15" spans="2:12">
      <c r="B15" t="s">
        <v>132</v>
      </c>
    </row>
    <row r="18" spans="2:12">
      <c r="B18" t="s">
        <v>133</v>
      </c>
    </row>
    <row r="19" spans="2:12">
      <c r="B19" t="s">
        <v>134</v>
      </c>
      <c r="L19" s="115"/>
    </row>
    <row r="20" spans="2:12" ht="15.75">
      <c r="B20" s="130" t="s">
        <v>405</v>
      </c>
      <c r="L20" s="81" t="s">
        <v>396</v>
      </c>
    </row>
    <row r="22" spans="2:12">
      <c r="B22" t="s">
        <v>135</v>
      </c>
    </row>
    <row r="23" spans="2:12">
      <c r="B23" t="s">
        <v>136</v>
      </c>
      <c r="K23" t="s">
        <v>397</v>
      </c>
    </row>
    <row r="24" spans="2:12" ht="15.75">
      <c r="B24" s="130" t="s">
        <v>406</v>
      </c>
    </row>
    <row r="25" spans="2:12">
      <c r="I25" s="196" t="s">
        <v>1415</v>
      </c>
    </row>
    <row r="26" spans="2:12">
      <c r="B26" t="s">
        <v>137</v>
      </c>
    </row>
    <row r="27" spans="2:12">
      <c r="B27" t="s">
        <v>138</v>
      </c>
      <c r="H27" s="148" t="s">
        <v>1385</v>
      </c>
      <c r="K27" t="s">
        <v>398</v>
      </c>
    </row>
    <row r="28" spans="2:12" ht="15.75">
      <c r="B28" s="205" t="s">
        <v>407</v>
      </c>
    </row>
    <row r="29" spans="2:12">
      <c r="I29" s="196" t="s">
        <v>1412</v>
      </c>
    </row>
    <row r="30" spans="2:12">
      <c r="B30" s="206" t="s">
        <v>166</v>
      </c>
    </row>
    <row r="31" spans="2:12">
      <c r="B31" t="s">
        <v>167</v>
      </c>
      <c r="I31" s="198" t="s">
        <v>1413</v>
      </c>
    </row>
    <row r="33" spans="2:13">
      <c r="B33" s="206" t="s">
        <v>374</v>
      </c>
      <c r="F33" s="180" t="s">
        <v>1129</v>
      </c>
      <c r="I33" s="180" t="s">
        <v>1130</v>
      </c>
    </row>
    <row r="34" spans="2:13">
      <c r="B34" s="81" t="s">
        <v>338</v>
      </c>
      <c r="I34" s="81" t="s">
        <v>344</v>
      </c>
    </row>
    <row r="35" spans="2:13">
      <c r="B35" s="81" t="s">
        <v>399</v>
      </c>
      <c r="I35" s="81" t="s">
        <v>345</v>
      </c>
    </row>
    <row r="36" spans="2:13">
      <c r="B36" s="119" t="s">
        <v>339</v>
      </c>
      <c r="I36" s="81" t="s">
        <v>346</v>
      </c>
    </row>
    <row r="37" spans="2:13">
      <c r="B37" s="81" t="s">
        <v>340</v>
      </c>
      <c r="I37" s="81" t="s">
        <v>347</v>
      </c>
    </row>
    <row r="38" spans="2:13">
      <c r="B38" s="81" t="s">
        <v>341</v>
      </c>
      <c r="I38" s="81" t="s">
        <v>348</v>
      </c>
    </row>
    <row r="39" spans="2:13">
      <c r="B39" s="81"/>
      <c r="I39" s="81" t="s">
        <v>349</v>
      </c>
    </row>
    <row r="40" spans="2:13">
      <c r="B40" s="81" t="s">
        <v>343</v>
      </c>
      <c r="I40" s="81" t="s">
        <v>350</v>
      </c>
    </row>
    <row r="41" spans="2:13" ht="18.75">
      <c r="B41" s="116" t="s">
        <v>337</v>
      </c>
      <c r="I41" s="81" t="s">
        <v>351</v>
      </c>
    </row>
    <row r="42" spans="2:13">
      <c r="B42" s="81" t="s">
        <v>352</v>
      </c>
      <c r="I42" s="81" t="s">
        <v>376</v>
      </c>
    </row>
    <row r="43" spans="2:13">
      <c r="B43" s="81" t="s">
        <v>375</v>
      </c>
      <c r="I43" t="s">
        <v>353</v>
      </c>
      <c r="M43" t="s">
        <v>400</v>
      </c>
    </row>
    <row r="44" spans="2:13">
      <c r="B44" t="s">
        <v>354</v>
      </c>
      <c r="I44" t="s">
        <v>355</v>
      </c>
    </row>
    <row r="45" spans="2:13">
      <c r="B45" s="81" t="s">
        <v>377</v>
      </c>
      <c r="I45" s="81" t="s">
        <v>378</v>
      </c>
    </row>
    <row r="46" spans="2:13">
      <c r="B46" s="81" t="s">
        <v>379</v>
      </c>
      <c r="I46" s="81" t="s">
        <v>380</v>
      </c>
    </row>
    <row r="47" spans="2:13">
      <c r="B47" s="81" t="s">
        <v>381</v>
      </c>
      <c r="I47" t="s">
        <v>382</v>
      </c>
    </row>
    <row r="48" spans="2:13">
      <c r="B48" t="s">
        <v>383</v>
      </c>
      <c r="I48" s="81" t="s">
        <v>384</v>
      </c>
    </row>
    <row r="49" spans="2:16">
      <c r="B49" s="81" t="s">
        <v>385</v>
      </c>
      <c r="I49" s="81" t="s">
        <v>386</v>
      </c>
    </row>
    <row r="50" spans="2:16" ht="16.5">
      <c r="B50" s="127" t="s">
        <v>387</v>
      </c>
      <c r="I50" t="s">
        <v>388</v>
      </c>
      <c r="M50" s="127" t="s">
        <v>401</v>
      </c>
    </row>
    <row r="51" spans="2:16" ht="16.5">
      <c r="B51" s="127" t="s">
        <v>389</v>
      </c>
      <c r="I51" t="s">
        <v>390</v>
      </c>
    </row>
    <row r="52" spans="2:16" ht="15.75">
      <c r="B52" s="128" t="s">
        <v>391</v>
      </c>
      <c r="I52" t="s">
        <v>392</v>
      </c>
    </row>
    <row r="53" spans="2:16" ht="16.5">
      <c r="B53" s="127" t="s">
        <v>402</v>
      </c>
      <c r="I53" s="127" t="s">
        <v>403</v>
      </c>
      <c r="P53" s="129" t="s">
        <v>404</v>
      </c>
    </row>
    <row r="54" spans="2:16">
      <c r="B54" s="148" t="s">
        <v>1126</v>
      </c>
    </row>
    <row r="55" spans="2:16">
      <c r="B55" s="148" t="s">
        <v>1127</v>
      </c>
      <c r="I55" s="198" t="s">
        <v>1410</v>
      </c>
    </row>
    <row r="56" spans="2:16">
      <c r="B56" s="121" t="s">
        <v>1128</v>
      </c>
    </row>
    <row r="57" spans="2:16">
      <c r="B57" t="s">
        <v>342</v>
      </c>
      <c r="I57" s="198" t="s">
        <v>1417</v>
      </c>
    </row>
    <row r="59" spans="2:16">
      <c r="B59" s="198" t="s">
        <v>1409</v>
      </c>
      <c r="I59" s="198" t="s">
        <v>1420</v>
      </c>
    </row>
    <row r="62" spans="2:16">
      <c r="B62" s="148" t="s">
        <v>1141</v>
      </c>
      <c r="I62" t="s">
        <v>1489</v>
      </c>
    </row>
    <row r="64" spans="2:16">
      <c r="B64" s="148" t="s">
        <v>1142</v>
      </c>
    </row>
    <row r="65" spans="2:2">
      <c r="B65" s="183"/>
    </row>
    <row r="66" spans="2:2">
      <c r="B66" s="148" t="s">
        <v>1143</v>
      </c>
    </row>
  </sheetData>
  <hyperlinks>
    <hyperlink ref="B54" r:id="rId1" display="http://www.google.com/custom?num=100&amp;q=site%3Akaggle.com%2Fusers+%22Forum+Votes%22+%2225..500+received%22&amp;btnG=Search"/>
    <hyperlink ref="B55" r:id="rId2" display="http://www.google.com/custom?num=100&amp;q=site%3Akaggle.com%2Fusers+%22www.linkedin.com%22&amp;btnG=Search"/>
    <hyperlink ref="B62" r:id="rId3" display="http://www.eventbrite.com/e/nsrac-conference-attendee-registration-registration-11682453533"/>
    <hyperlink ref="B64" r:id="rId4" display="http://www.eventbrite.com/e/sonycs-first-birthday-attendee-demo-night-tickets-3239504445"/>
    <hyperlink ref="B66" r:id="rId5" display="http://www.eventbrite.com/e/unparty2013-defy-the-convention-party-tickets-7612787051"/>
    <hyperlink ref="H27" r:id="rId6" tooltip="How To Create Your Own Custom Google Search Engine" display="http://www.howtogeek.com/124703/how-to-create-your-own-custom-google-search-engine/"/>
  </hyperlinks>
  <pageMargins left="0.7" right="0.7" top="0.75" bottom="0.75" header="0.3" footer="0.3"/>
  <pageSetup orientation="portrait" horizontalDpi="0" verticalDpi="0" r:id="rId7"/>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2"/>
  <sheetViews>
    <sheetView workbookViewId="0">
      <selection activeCell="A30" sqref="A30:A32"/>
    </sheetView>
  </sheetViews>
  <sheetFormatPr defaultRowHeight="15"/>
  <sheetData>
    <row r="2" spans="1:1">
      <c r="A2" s="196" t="s">
        <v>1428</v>
      </c>
    </row>
    <row r="4" spans="1:1">
      <c r="A4" s="196" t="s">
        <v>1429</v>
      </c>
    </row>
    <row r="6" spans="1:1">
      <c r="A6" s="196" t="s">
        <v>1430</v>
      </c>
    </row>
    <row r="8" spans="1:1">
      <c r="A8" s="198" t="s">
        <v>1431</v>
      </c>
    </row>
    <row r="10" spans="1:1">
      <c r="A10" s="202" t="s">
        <v>1435</v>
      </c>
    </row>
    <row r="12" spans="1:1">
      <c r="A12" s="202" t="s">
        <v>1438</v>
      </c>
    </row>
    <row r="13" spans="1:1">
      <c r="A13" s="81"/>
    </row>
    <row r="14" spans="1:1">
      <c r="A14" s="202" t="s">
        <v>1439</v>
      </c>
    </row>
    <row r="15" spans="1:1">
      <c r="A15" s="199"/>
    </row>
    <row r="16" spans="1:1">
      <c r="A16" s="198" t="s">
        <v>1440</v>
      </c>
    </row>
    <row r="18" spans="1:1">
      <c r="A18" s="198" t="s">
        <v>1446</v>
      </c>
    </row>
    <row r="20" spans="1:1">
      <c r="A20" s="202" t="s">
        <v>1447</v>
      </c>
    </row>
    <row r="22" spans="1:1">
      <c r="A22" s="196" t="s">
        <v>1448</v>
      </c>
    </row>
    <row r="24" spans="1:1">
      <c r="A24" s="196" t="s">
        <v>1451</v>
      </c>
    </row>
    <row r="26" spans="1:1">
      <c r="A26" s="196" t="s">
        <v>1373</v>
      </c>
    </row>
    <row r="28" spans="1:1">
      <c r="A28" s="196" t="s">
        <v>1374</v>
      </c>
    </row>
    <row r="30" spans="1:1">
      <c r="A30" s="196" t="s">
        <v>1380</v>
      </c>
    </row>
    <row r="32" spans="1:1">
      <c r="A32" s="196" t="s">
        <v>1381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7"/>
  <sheetViews>
    <sheetView tabSelected="1" zoomScale="120" zoomScaleNormal="120" workbookViewId="0">
      <pane ySplit="4" topLeftCell="A5" activePane="bottomLeft" state="frozen"/>
      <selection pane="bottomLeft" activeCell="A6" sqref="A6:A12"/>
    </sheetView>
  </sheetViews>
  <sheetFormatPr defaultColWidth="8.85546875" defaultRowHeight="12.75"/>
  <cols>
    <col min="1" max="1" width="34.85546875" style="210" customWidth="1"/>
    <col min="2" max="2" width="1" style="210" hidden="1" customWidth="1"/>
    <col min="3" max="3" width="11.42578125" style="210" hidden="1" customWidth="1"/>
    <col min="4" max="4" width="10" style="210" hidden="1" customWidth="1"/>
    <col min="5" max="5" width="9.7109375" style="210" hidden="1" customWidth="1"/>
    <col min="6" max="6" width="10.28515625" style="210" hidden="1" customWidth="1"/>
    <col min="7" max="7" width="1.42578125" style="210" hidden="1" customWidth="1"/>
    <col min="8" max="9" width="1" style="210" hidden="1" customWidth="1"/>
    <col min="10" max="10" width="1.140625" style="210" hidden="1" customWidth="1"/>
    <col min="11" max="11" width="1.28515625" style="210" hidden="1" customWidth="1"/>
    <col min="12" max="12" width="1.42578125" style="210" hidden="1" customWidth="1"/>
    <col min="13" max="13" width="1.7109375" style="210" hidden="1" customWidth="1"/>
    <col min="14" max="14" width="1.28515625" style="210" hidden="1" customWidth="1"/>
    <col min="15" max="15" width="1.7109375" style="210" hidden="1" customWidth="1"/>
    <col min="16" max="16" width="0" style="210" hidden="1" customWidth="1"/>
    <col min="17" max="256" width="8.85546875" style="210"/>
    <col min="257" max="257" width="34.85546875" style="210" customWidth="1"/>
    <col min="258" max="272" width="0" style="210" hidden="1" customWidth="1"/>
    <col min="273" max="512" width="8.85546875" style="210"/>
    <col min="513" max="513" width="34.85546875" style="210" customWidth="1"/>
    <col min="514" max="528" width="0" style="210" hidden="1" customWidth="1"/>
    <col min="529" max="768" width="8.85546875" style="210"/>
    <col min="769" max="769" width="34.85546875" style="210" customWidth="1"/>
    <col min="770" max="784" width="0" style="210" hidden="1" customWidth="1"/>
    <col min="785" max="1024" width="8.85546875" style="210"/>
    <col min="1025" max="1025" width="34.85546875" style="210" customWidth="1"/>
    <col min="1026" max="1040" width="0" style="210" hidden="1" customWidth="1"/>
    <col min="1041" max="1280" width="8.85546875" style="210"/>
    <col min="1281" max="1281" width="34.85546875" style="210" customWidth="1"/>
    <col min="1282" max="1296" width="0" style="210" hidden="1" customWidth="1"/>
    <col min="1297" max="1536" width="8.85546875" style="210"/>
    <col min="1537" max="1537" width="34.85546875" style="210" customWidth="1"/>
    <col min="1538" max="1552" width="0" style="210" hidden="1" customWidth="1"/>
    <col min="1553" max="1792" width="8.85546875" style="210"/>
    <col min="1793" max="1793" width="34.85546875" style="210" customWidth="1"/>
    <col min="1794" max="1808" width="0" style="210" hidden="1" customWidth="1"/>
    <col min="1809" max="2048" width="8.85546875" style="210"/>
    <col min="2049" max="2049" width="34.85546875" style="210" customWidth="1"/>
    <col min="2050" max="2064" width="0" style="210" hidden="1" customWidth="1"/>
    <col min="2065" max="2304" width="8.85546875" style="210"/>
    <col min="2305" max="2305" width="34.85546875" style="210" customWidth="1"/>
    <col min="2306" max="2320" width="0" style="210" hidden="1" customWidth="1"/>
    <col min="2321" max="2560" width="8.85546875" style="210"/>
    <col min="2561" max="2561" width="34.85546875" style="210" customWidth="1"/>
    <col min="2562" max="2576" width="0" style="210" hidden="1" customWidth="1"/>
    <col min="2577" max="2816" width="8.85546875" style="210"/>
    <col min="2817" max="2817" width="34.85546875" style="210" customWidth="1"/>
    <col min="2818" max="2832" width="0" style="210" hidden="1" customWidth="1"/>
    <col min="2833" max="3072" width="8.85546875" style="210"/>
    <col min="3073" max="3073" width="34.85546875" style="210" customWidth="1"/>
    <col min="3074" max="3088" width="0" style="210" hidden="1" customWidth="1"/>
    <col min="3089" max="3328" width="8.85546875" style="210"/>
    <col min="3329" max="3329" width="34.85546875" style="210" customWidth="1"/>
    <col min="3330" max="3344" width="0" style="210" hidden="1" customWidth="1"/>
    <col min="3345" max="3584" width="8.85546875" style="210"/>
    <col min="3585" max="3585" width="34.85546875" style="210" customWidth="1"/>
    <col min="3586" max="3600" width="0" style="210" hidden="1" customWidth="1"/>
    <col min="3601" max="3840" width="8.85546875" style="210"/>
    <col min="3841" max="3841" width="34.85546875" style="210" customWidth="1"/>
    <col min="3842" max="3856" width="0" style="210" hidden="1" customWidth="1"/>
    <col min="3857" max="4096" width="8.85546875" style="210"/>
    <col min="4097" max="4097" width="34.85546875" style="210" customWidth="1"/>
    <col min="4098" max="4112" width="0" style="210" hidden="1" customWidth="1"/>
    <col min="4113" max="4352" width="8.85546875" style="210"/>
    <col min="4353" max="4353" width="34.85546875" style="210" customWidth="1"/>
    <col min="4354" max="4368" width="0" style="210" hidden="1" customWidth="1"/>
    <col min="4369" max="4608" width="8.85546875" style="210"/>
    <col min="4609" max="4609" width="34.85546875" style="210" customWidth="1"/>
    <col min="4610" max="4624" width="0" style="210" hidden="1" customWidth="1"/>
    <col min="4625" max="4864" width="8.85546875" style="210"/>
    <col min="4865" max="4865" width="34.85546875" style="210" customWidth="1"/>
    <col min="4866" max="4880" width="0" style="210" hidden="1" customWidth="1"/>
    <col min="4881" max="5120" width="8.85546875" style="210"/>
    <col min="5121" max="5121" width="34.85546875" style="210" customWidth="1"/>
    <col min="5122" max="5136" width="0" style="210" hidden="1" customWidth="1"/>
    <col min="5137" max="5376" width="8.85546875" style="210"/>
    <col min="5377" max="5377" width="34.85546875" style="210" customWidth="1"/>
    <col min="5378" max="5392" width="0" style="210" hidden="1" customWidth="1"/>
    <col min="5393" max="5632" width="8.85546875" style="210"/>
    <col min="5633" max="5633" width="34.85546875" style="210" customWidth="1"/>
    <col min="5634" max="5648" width="0" style="210" hidden="1" customWidth="1"/>
    <col min="5649" max="5888" width="8.85546875" style="210"/>
    <col min="5889" max="5889" width="34.85546875" style="210" customWidth="1"/>
    <col min="5890" max="5904" width="0" style="210" hidden="1" customWidth="1"/>
    <col min="5905" max="6144" width="8.85546875" style="210"/>
    <col min="6145" max="6145" width="34.85546875" style="210" customWidth="1"/>
    <col min="6146" max="6160" width="0" style="210" hidden="1" customWidth="1"/>
    <col min="6161" max="6400" width="8.85546875" style="210"/>
    <col min="6401" max="6401" width="34.85546875" style="210" customWidth="1"/>
    <col min="6402" max="6416" width="0" style="210" hidden="1" customWidth="1"/>
    <col min="6417" max="6656" width="8.85546875" style="210"/>
    <col min="6657" max="6657" width="34.85546875" style="210" customWidth="1"/>
    <col min="6658" max="6672" width="0" style="210" hidden="1" customWidth="1"/>
    <col min="6673" max="6912" width="8.85546875" style="210"/>
    <col min="6913" max="6913" width="34.85546875" style="210" customWidth="1"/>
    <col min="6914" max="6928" width="0" style="210" hidden="1" customWidth="1"/>
    <col min="6929" max="7168" width="8.85546875" style="210"/>
    <col min="7169" max="7169" width="34.85546875" style="210" customWidth="1"/>
    <col min="7170" max="7184" width="0" style="210" hidden="1" customWidth="1"/>
    <col min="7185" max="7424" width="8.85546875" style="210"/>
    <col min="7425" max="7425" width="34.85546875" style="210" customWidth="1"/>
    <col min="7426" max="7440" width="0" style="210" hidden="1" customWidth="1"/>
    <col min="7441" max="7680" width="8.85546875" style="210"/>
    <col min="7681" max="7681" width="34.85546875" style="210" customWidth="1"/>
    <col min="7682" max="7696" width="0" style="210" hidden="1" customWidth="1"/>
    <col min="7697" max="7936" width="8.85546875" style="210"/>
    <col min="7937" max="7937" width="34.85546875" style="210" customWidth="1"/>
    <col min="7938" max="7952" width="0" style="210" hidden="1" customWidth="1"/>
    <col min="7953" max="8192" width="8.85546875" style="210"/>
    <col min="8193" max="8193" width="34.85546875" style="210" customWidth="1"/>
    <col min="8194" max="8208" width="0" style="210" hidden="1" customWidth="1"/>
    <col min="8209" max="8448" width="8.85546875" style="210"/>
    <col min="8449" max="8449" width="34.85546875" style="210" customWidth="1"/>
    <col min="8450" max="8464" width="0" style="210" hidden="1" customWidth="1"/>
    <col min="8465" max="8704" width="8.85546875" style="210"/>
    <col min="8705" max="8705" width="34.85546875" style="210" customWidth="1"/>
    <col min="8706" max="8720" width="0" style="210" hidden="1" customWidth="1"/>
    <col min="8721" max="8960" width="8.85546875" style="210"/>
    <col min="8961" max="8961" width="34.85546875" style="210" customWidth="1"/>
    <col min="8962" max="8976" width="0" style="210" hidden="1" customWidth="1"/>
    <col min="8977" max="9216" width="8.85546875" style="210"/>
    <col min="9217" max="9217" width="34.85546875" style="210" customWidth="1"/>
    <col min="9218" max="9232" width="0" style="210" hidden="1" customWidth="1"/>
    <col min="9233" max="9472" width="8.85546875" style="210"/>
    <col min="9473" max="9473" width="34.85546875" style="210" customWidth="1"/>
    <col min="9474" max="9488" width="0" style="210" hidden="1" customWidth="1"/>
    <col min="9489" max="9728" width="8.85546875" style="210"/>
    <col min="9729" max="9729" width="34.85546875" style="210" customWidth="1"/>
    <col min="9730" max="9744" width="0" style="210" hidden="1" customWidth="1"/>
    <col min="9745" max="9984" width="8.85546875" style="210"/>
    <col min="9985" max="9985" width="34.85546875" style="210" customWidth="1"/>
    <col min="9986" max="10000" width="0" style="210" hidden="1" customWidth="1"/>
    <col min="10001" max="10240" width="8.85546875" style="210"/>
    <col min="10241" max="10241" width="34.85546875" style="210" customWidth="1"/>
    <col min="10242" max="10256" width="0" style="210" hidden="1" customWidth="1"/>
    <col min="10257" max="10496" width="8.85546875" style="210"/>
    <col min="10497" max="10497" width="34.85546875" style="210" customWidth="1"/>
    <col min="10498" max="10512" width="0" style="210" hidden="1" customWidth="1"/>
    <col min="10513" max="10752" width="8.85546875" style="210"/>
    <col min="10753" max="10753" width="34.85546875" style="210" customWidth="1"/>
    <col min="10754" max="10768" width="0" style="210" hidden="1" customWidth="1"/>
    <col min="10769" max="11008" width="8.85546875" style="210"/>
    <col min="11009" max="11009" width="34.85546875" style="210" customWidth="1"/>
    <col min="11010" max="11024" width="0" style="210" hidden="1" customWidth="1"/>
    <col min="11025" max="11264" width="8.85546875" style="210"/>
    <col min="11265" max="11265" width="34.85546875" style="210" customWidth="1"/>
    <col min="11266" max="11280" width="0" style="210" hidden="1" customWidth="1"/>
    <col min="11281" max="11520" width="8.85546875" style="210"/>
    <col min="11521" max="11521" width="34.85546875" style="210" customWidth="1"/>
    <col min="11522" max="11536" width="0" style="210" hidden="1" customWidth="1"/>
    <col min="11537" max="11776" width="8.85546875" style="210"/>
    <col min="11777" max="11777" width="34.85546875" style="210" customWidth="1"/>
    <col min="11778" max="11792" width="0" style="210" hidden="1" customWidth="1"/>
    <col min="11793" max="12032" width="8.85546875" style="210"/>
    <col min="12033" max="12033" width="34.85546875" style="210" customWidth="1"/>
    <col min="12034" max="12048" width="0" style="210" hidden="1" customWidth="1"/>
    <col min="12049" max="12288" width="8.85546875" style="210"/>
    <col min="12289" max="12289" width="34.85546875" style="210" customWidth="1"/>
    <col min="12290" max="12304" width="0" style="210" hidden="1" customWidth="1"/>
    <col min="12305" max="12544" width="8.85546875" style="210"/>
    <col min="12545" max="12545" width="34.85546875" style="210" customWidth="1"/>
    <col min="12546" max="12560" width="0" style="210" hidden="1" customWidth="1"/>
    <col min="12561" max="12800" width="8.85546875" style="210"/>
    <col min="12801" max="12801" width="34.85546875" style="210" customWidth="1"/>
    <col min="12802" max="12816" width="0" style="210" hidden="1" customWidth="1"/>
    <col min="12817" max="13056" width="8.85546875" style="210"/>
    <col min="13057" max="13057" width="34.85546875" style="210" customWidth="1"/>
    <col min="13058" max="13072" width="0" style="210" hidden="1" customWidth="1"/>
    <col min="13073" max="13312" width="8.85546875" style="210"/>
    <col min="13313" max="13313" width="34.85546875" style="210" customWidth="1"/>
    <col min="13314" max="13328" width="0" style="210" hidden="1" customWidth="1"/>
    <col min="13329" max="13568" width="8.85546875" style="210"/>
    <col min="13569" max="13569" width="34.85546875" style="210" customWidth="1"/>
    <col min="13570" max="13584" width="0" style="210" hidden="1" customWidth="1"/>
    <col min="13585" max="13824" width="8.85546875" style="210"/>
    <col min="13825" max="13825" width="34.85546875" style="210" customWidth="1"/>
    <col min="13826" max="13840" width="0" style="210" hidden="1" customWidth="1"/>
    <col min="13841" max="14080" width="8.85546875" style="210"/>
    <col min="14081" max="14081" width="34.85546875" style="210" customWidth="1"/>
    <col min="14082" max="14096" width="0" style="210" hidden="1" customWidth="1"/>
    <col min="14097" max="14336" width="8.85546875" style="210"/>
    <col min="14337" max="14337" width="34.85546875" style="210" customWidth="1"/>
    <col min="14338" max="14352" width="0" style="210" hidden="1" customWidth="1"/>
    <col min="14353" max="14592" width="8.85546875" style="210"/>
    <col min="14593" max="14593" width="34.85546875" style="210" customWidth="1"/>
    <col min="14594" max="14608" width="0" style="210" hidden="1" customWidth="1"/>
    <col min="14609" max="14848" width="8.85546875" style="210"/>
    <col min="14849" max="14849" width="34.85546875" style="210" customWidth="1"/>
    <col min="14850" max="14864" width="0" style="210" hidden="1" customWidth="1"/>
    <col min="14865" max="15104" width="8.85546875" style="210"/>
    <col min="15105" max="15105" width="34.85546875" style="210" customWidth="1"/>
    <col min="15106" max="15120" width="0" style="210" hidden="1" customWidth="1"/>
    <col min="15121" max="15360" width="8.85546875" style="210"/>
    <col min="15361" max="15361" width="34.85546875" style="210" customWidth="1"/>
    <col min="15362" max="15376" width="0" style="210" hidden="1" customWidth="1"/>
    <col min="15377" max="15616" width="8.85546875" style="210"/>
    <col min="15617" max="15617" width="34.85546875" style="210" customWidth="1"/>
    <col min="15618" max="15632" width="0" style="210" hidden="1" customWidth="1"/>
    <col min="15633" max="15872" width="8.85546875" style="210"/>
    <col min="15873" max="15873" width="34.85546875" style="210" customWidth="1"/>
    <col min="15874" max="15888" width="0" style="210" hidden="1" customWidth="1"/>
    <col min="15889" max="16128" width="8.85546875" style="210"/>
    <col min="16129" max="16129" width="34.85546875" style="210" customWidth="1"/>
    <col min="16130" max="16144" width="0" style="210" hidden="1" customWidth="1"/>
    <col min="16145" max="16384" width="8.85546875" style="210"/>
  </cols>
  <sheetData>
    <row r="1" spans="1:17">
      <c r="A1" s="209" t="s">
        <v>1491</v>
      </c>
    </row>
    <row r="2" spans="1:17">
      <c r="A2" s="209" t="s">
        <v>1492</v>
      </c>
    </row>
    <row r="3" spans="1:17">
      <c r="A3" s="209" t="s">
        <v>1493</v>
      </c>
    </row>
    <row r="4" spans="1:17">
      <c r="A4" s="211" t="s">
        <v>1494</v>
      </c>
      <c r="B4" s="211"/>
      <c r="C4" s="211"/>
      <c r="D4" s="211"/>
      <c r="E4" s="211"/>
      <c r="F4" s="211"/>
      <c r="G4" s="211"/>
      <c r="H4" s="211"/>
      <c r="I4" s="211"/>
      <c r="J4" s="211"/>
      <c r="K4" s="211"/>
      <c r="L4" s="211"/>
      <c r="M4" s="211"/>
      <c r="N4" s="211"/>
      <c r="O4" s="211"/>
      <c r="Q4" s="211" t="s">
        <v>1495</v>
      </c>
    </row>
    <row r="5" spans="1:17">
      <c r="A5" s="212"/>
      <c r="B5" s="210">
        <f>IF(RIGHT(A5,1)=".",LEFT(A5,LEN(A5)-1),A5)</f>
        <v>0</v>
      </c>
      <c r="C5" s="210">
        <f t="shared" ref="C5:C13" si="0">IFERROR(FIND("(",B5,1),B5)</f>
        <v>0</v>
      </c>
      <c r="D5" s="210">
        <f t="shared" ref="D5:D13" si="1">IFERROR(FIND(")",B5,1),C5)</f>
        <v>0</v>
      </c>
      <c r="E5" s="210">
        <f t="shared" ref="E5:E13" si="2">IFERROR(MID(B5,C5-1,D5-C5+2),D5)</f>
        <v>0</v>
      </c>
      <c r="F5" s="210">
        <f>IF(C5&lt;&gt;E5,SUBSTITUTE(B5,E5,""),E5)</f>
        <v>0</v>
      </c>
      <c r="G5" s="210" t="str">
        <f>SUBSTITUTE(F5,",","")</f>
        <v>0</v>
      </c>
      <c r="H5" s="210" t="str">
        <f>SUBSTITUTE(G5,".","")</f>
        <v>0</v>
      </c>
      <c r="I5" s="210" t="str">
        <f>SUBSTITUTE(H5," Inc","")</f>
        <v>0</v>
      </c>
      <c r="J5" s="210" t="str">
        <f>SUBSTITUTE(I5," Corporation","")</f>
        <v>0</v>
      </c>
      <c r="K5" s="210" t="str">
        <f>IF(RIGHT(J5,5)=" Corp",LEFT(J5,LEN(J5)-5),J5)</f>
        <v>0</v>
      </c>
      <c r="L5" s="210" t="str">
        <f>IF(RIGHT(K5,3)=" Co",LEFT(K5,LEN(K5)-3),K5)</f>
        <v>0</v>
      </c>
      <c r="M5" s="210" t="str">
        <f>IF(RIGHT(L5,4)=" LLC",LEFT(L5,LEN(L5)-4),L5)</f>
        <v>0</v>
      </c>
      <c r="N5" s="210" t="str">
        <f>IF(RIGHT(M5,8)=" Company",LEFT(M5,LEN(M5)-8),M5)</f>
        <v>0</v>
      </c>
      <c r="O5" s="210" t="str">
        <f>CONCATENATE("""",N5,"""")</f>
        <v>"0"</v>
      </c>
      <c r="P5" s="210" t="str">
        <f>O5</f>
        <v>"0"</v>
      </c>
      <c r="Q5" s="210" t="str">
        <f t="shared" ref="Q5:Q13" si="3">CONCATENATE("(",P5,")")</f>
        <v>("0")</v>
      </c>
    </row>
    <row r="6" spans="1:17">
      <c r="A6" s="212"/>
      <c r="B6" s="210">
        <f t="shared" ref="B6:B13" si="4">IF(RIGHT(A6,1)=".",LEFT(A6,LEN(A6)-1),A6)</f>
        <v>0</v>
      </c>
      <c r="C6" s="210">
        <f t="shared" si="0"/>
        <v>0</v>
      </c>
      <c r="D6" s="210">
        <f t="shared" si="1"/>
        <v>0</v>
      </c>
      <c r="E6" s="210">
        <f t="shared" si="2"/>
        <v>0</v>
      </c>
      <c r="F6" s="210">
        <f t="shared" ref="F6:F13" si="5">IF(C6&lt;&gt;E6,SUBSTITUTE(B6,E6,""),E6)</f>
        <v>0</v>
      </c>
      <c r="G6" s="210" t="str">
        <f t="shared" ref="G6:G13" si="6">SUBSTITUTE(B6,",","")</f>
        <v>0</v>
      </c>
      <c r="H6" s="210" t="str">
        <f t="shared" ref="H6:H13" si="7">SUBSTITUTE(G6,".","")</f>
        <v>0</v>
      </c>
      <c r="I6" s="210" t="str">
        <f t="shared" ref="I6:I13" si="8">SUBSTITUTE(H6," Inc","")</f>
        <v>0</v>
      </c>
      <c r="J6" s="210" t="str">
        <f t="shared" ref="J6:J13" si="9">SUBSTITUTE(I6," Corporation","")</f>
        <v>0</v>
      </c>
      <c r="K6" s="210" t="str">
        <f t="shared" ref="K6:K13" si="10">IF(RIGHT(J6,5)=" Corp",LEFT(J6,LEN(J6)-5),J6)</f>
        <v>0</v>
      </c>
      <c r="L6" s="210" t="str">
        <f t="shared" ref="L6:L13" si="11">IF(RIGHT(K6,3)=" Co",LEFT(K6,LEN(K6)-3),K6)</f>
        <v>0</v>
      </c>
      <c r="M6" s="210" t="str">
        <f t="shared" ref="M6:M13" si="12">IF(RIGHT(L6,4)=" LLC",LEFT(L6,LEN(L6)-4),L6)</f>
        <v>0</v>
      </c>
      <c r="N6" s="210" t="str">
        <f t="shared" ref="N6:N13" si="13">IF(RIGHT(M6,8)=" Company",LEFT(M6,LEN(M6)-8),M6)</f>
        <v>0</v>
      </c>
      <c r="O6" s="210" t="str">
        <f t="shared" ref="O6:O13" si="14">CONCATENATE("""",N6,"""")</f>
        <v>"0"</v>
      </c>
      <c r="P6" s="210" t="str">
        <f>IF(ISBLANK(A6),P5,CONCATENATE(O5," OR ",SUBSTITUTE(O6," Co""",""""),""))</f>
        <v>"0"</v>
      </c>
      <c r="Q6" s="210" t="str">
        <f t="shared" si="3"/>
        <v>("0")</v>
      </c>
    </row>
    <row r="7" spans="1:17">
      <c r="A7" s="212"/>
      <c r="B7" s="210">
        <f t="shared" si="4"/>
        <v>0</v>
      </c>
      <c r="C7" s="210">
        <f t="shared" si="0"/>
        <v>0</v>
      </c>
      <c r="D7" s="210">
        <f t="shared" si="1"/>
        <v>0</v>
      </c>
      <c r="E7" s="210">
        <f t="shared" si="2"/>
        <v>0</v>
      </c>
      <c r="F7" s="210">
        <f t="shared" si="5"/>
        <v>0</v>
      </c>
      <c r="G7" s="210" t="str">
        <f t="shared" si="6"/>
        <v>0</v>
      </c>
      <c r="H7" s="210" t="str">
        <f t="shared" si="7"/>
        <v>0</v>
      </c>
      <c r="I7" s="210" t="str">
        <f t="shared" si="8"/>
        <v>0</v>
      </c>
      <c r="J7" s="210" t="str">
        <f t="shared" si="9"/>
        <v>0</v>
      </c>
      <c r="K7" s="210" t="str">
        <f t="shared" si="10"/>
        <v>0</v>
      </c>
      <c r="L7" s="210" t="str">
        <f t="shared" si="11"/>
        <v>0</v>
      </c>
      <c r="M7" s="210" t="str">
        <f t="shared" si="12"/>
        <v>0</v>
      </c>
      <c r="N7" s="210" t="str">
        <f t="shared" si="13"/>
        <v>0</v>
      </c>
      <c r="O7" s="210" t="str">
        <f t="shared" si="14"/>
        <v>"0"</v>
      </c>
      <c r="P7" s="210" t="str">
        <f>IF(ISBLANK(A7),P6,CONCATENATE(P6," OR ",SUBSTITUTE(O7," Co""",""""),""))</f>
        <v>"0"</v>
      </c>
      <c r="Q7" s="210" t="str">
        <f t="shared" si="3"/>
        <v>("0")</v>
      </c>
    </row>
    <row r="8" spans="1:17">
      <c r="A8" s="212"/>
      <c r="B8" s="210">
        <f t="shared" si="4"/>
        <v>0</v>
      </c>
      <c r="C8" s="210">
        <f t="shared" si="0"/>
        <v>0</v>
      </c>
      <c r="D8" s="210">
        <f t="shared" si="1"/>
        <v>0</v>
      </c>
      <c r="E8" s="210">
        <f t="shared" si="2"/>
        <v>0</v>
      </c>
      <c r="F8" s="210">
        <f t="shared" si="5"/>
        <v>0</v>
      </c>
      <c r="G8" s="210" t="str">
        <f t="shared" si="6"/>
        <v>0</v>
      </c>
      <c r="H8" s="210" t="str">
        <f t="shared" si="7"/>
        <v>0</v>
      </c>
      <c r="I8" s="210" t="str">
        <f t="shared" si="8"/>
        <v>0</v>
      </c>
      <c r="J8" s="210" t="str">
        <f t="shared" si="9"/>
        <v>0</v>
      </c>
      <c r="K8" s="210" t="str">
        <f t="shared" si="10"/>
        <v>0</v>
      </c>
      <c r="L8" s="210" t="str">
        <f t="shared" si="11"/>
        <v>0</v>
      </c>
      <c r="M8" s="210" t="str">
        <f t="shared" si="12"/>
        <v>0</v>
      </c>
      <c r="N8" s="210" t="str">
        <f t="shared" si="13"/>
        <v>0</v>
      </c>
      <c r="O8" s="210" t="str">
        <f t="shared" si="14"/>
        <v>"0"</v>
      </c>
      <c r="P8" s="210" t="str">
        <f t="shared" ref="P8:P13" si="15">IF(ISBLANK(A8),P7,CONCATENATE(P7," OR ",SUBSTITUTE(O8," Co""","""")))</f>
        <v>"0"</v>
      </c>
      <c r="Q8" s="210" t="str">
        <f t="shared" si="3"/>
        <v>("0")</v>
      </c>
    </row>
    <row r="9" spans="1:17">
      <c r="A9" s="212"/>
      <c r="B9" s="210">
        <f t="shared" si="4"/>
        <v>0</v>
      </c>
      <c r="C9" s="210">
        <f t="shared" si="0"/>
        <v>0</v>
      </c>
      <c r="D9" s="210">
        <f t="shared" si="1"/>
        <v>0</v>
      </c>
      <c r="E9" s="210">
        <f t="shared" si="2"/>
        <v>0</v>
      </c>
      <c r="F9" s="210">
        <f t="shared" si="5"/>
        <v>0</v>
      </c>
      <c r="G9" s="210" t="str">
        <f t="shared" si="6"/>
        <v>0</v>
      </c>
      <c r="H9" s="210" t="str">
        <f t="shared" si="7"/>
        <v>0</v>
      </c>
      <c r="I9" s="210" t="str">
        <f t="shared" si="8"/>
        <v>0</v>
      </c>
      <c r="J9" s="210" t="str">
        <f t="shared" si="9"/>
        <v>0</v>
      </c>
      <c r="K9" s="210" t="str">
        <f t="shared" si="10"/>
        <v>0</v>
      </c>
      <c r="L9" s="210" t="str">
        <f t="shared" si="11"/>
        <v>0</v>
      </c>
      <c r="M9" s="210" t="str">
        <f t="shared" si="12"/>
        <v>0</v>
      </c>
      <c r="N9" s="210" t="str">
        <f t="shared" si="13"/>
        <v>0</v>
      </c>
      <c r="O9" s="210" t="str">
        <f t="shared" si="14"/>
        <v>"0"</v>
      </c>
      <c r="P9" s="210" t="str">
        <f t="shared" si="15"/>
        <v>"0"</v>
      </c>
      <c r="Q9" s="210" t="str">
        <f t="shared" si="3"/>
        <v>("0")</v>
      </c>
    </row>
    <row r="10" spans="1:17">
      <c r="A10" s="212"/>
      <c r="B10" s="210">
        <f t="shared" si="4"/>
        <v>0</v>
      </c>
      <c r="C10" s="210">
        <f t="shared" si="0"/>
        <v>0</v>
      </c>
      <c r="D10" s="210">
        <f t="shared" si="1"/>
        <v>0</v>
      </c>
      <c r="E10" s="210">
        <f t="shared" si="2"/>
        <v>0</v>
      </c>
      <c r="F10" s="210">
        <f t="shared" si="5"/>
        <v>0</v>
      </c>
      <c r="G10" s="210" t="str">
        <f t="shared" si="6"/>
        <v>0</v>
      </c>
      <c r="H10" s="210" t="str">
        <f t="shared" si="7"/>
        <v>0</v>
      </c>
      <c r="I10" s="210" t="str">
        <f t="shared" si="8"/>
        <v>0</v>
      </c>
      <c r="J10" s="210" t="str">
        <f t="shared" si="9"/>
        <v>0</v>
      </c>
      <c r="K10" s="210" t="str">
        <f t="shared" si="10"/>
        <v>0</v>
      </c>
      <c r="L10" s="210" t="str">
        <f t="shared" si="11"/>
        <v>0</v>
      </c>
      <c r="M10" s="210" t="str">
        <f t="shared" si="12"/>
        <v>0</v>
      </c>
      <c r="N10" s="210" t="str">
        <f t="shared" si="13"/>
        <v>0</v>
      </c>
      <c r="O10" s="210" t="str">
        <f t="shared" si="14"/>
        <v>"0"</v>
      </c>
      <c r="P10" s="210" t="str">
        <f t="shared" si="15"/>
        <v>"0"</v>
      </c>
      <c r="Q10" s="210" t="str">
        <f t="shared" si="3"/>
        <v>("0")</v>
      </c>
    </row>
    <row r="11" spans="1:17">
      <c r="A11" s="212"/>
      <c r="B11" s="210">
        <f t="shared" si="4"/>
        <v>0</v>
      </c>
      <c r="C11" s="210">
        <f t="shared" si="0"/>
        <v>0</v>
      </c>
      <c r="D11" s="210">
        <f t="shared" si="1"/>
        <v>0</v>
      </c>
      <c r="E11" s="210">
        <f t="shared" si="2"/>
        <v>0</v>
      </c>
      <c r="F11" s="210">
        <f t="shared" si="5"/>
        <v>0</v>
      </c>
      <c r="G11" s="210" t="str">
        <f t="shared" si="6"/>
        <v>0</v>
      </c>
      <c r="H11" s="210" t="str">
        <f t="shared" si="7"/>
        <v>0</v>
      </c>
      <c r="I11" s="210" t="str">
        <f t="shared" si="8"/>
        <v>0</v>
      </c>
      <c r="J11" s="210" t="str">
        <f t="shared" si="9"/>
        <v>0</v>
      </c>
      <c r="K11" s="210" t="str">
        <f t="shared" si="10"/>
        <v>0</v>
      </c>
      <c r="L11" s="210" t="str">
        <f t="shared" si="11"/>
        <v>0</v>
      </c>
      <c r="M11" s="210" t="str">
        <f t="shared" si="12"/>
        <v>0</v>
      </c>
      <c r="N11" s="210" t="str">
        <f t="shared" si="13"/>
        <v>0</v>
      </c>
      <c r="O11" s="210" t="str">
        <f t="shared" si="14"/>
        <v>"0"</v>
      </c>
      <c r="P11" s="210" t="str">
        <f t="shared" si="15"/>
        <v>"0"</v>
      </c>
      <c r="Q11" s="210" t="str">
        <f t="shared" si="3"/>
        <v>("0")</v>
      </c>
    </row>
    <row r="12" spans="1:17">
      <c r="A12" s="212"/>
      <c r="B12" s="210">
        <f t="shared" si="4"/>
        <v>0</v>
      </c>
      <c r="C12" s="210">
        <f t="shared" si="0"/>
        <v>0</v>
      </c>
      <c r="D12" s="210">
        <f t="shared" si="1"/>
        <v>0</v>
      </c>
      <c r="E12" s="210">
        <f t="shared" si="2"/>
        <v>0</v>
      </c>
      <c r="F12" s="210">
        <f t="shared" si="5"/>
        <v>0</v>
      </c>
      <c r="G12" s="210" t="str">
        <f t="shared" si="6"/>
        <v>0</v>
      </c>
      <c r="H12" s="210" t="str">
        <f t="shared" si="7"/>
        <v>0</v>
      </c>
      <c r="I12" s="210" t="str">
        <f t="shared" si="8"/>
        <v>0</v>
      </c>
      <c r="J12" s="210" t="str">
        <f t="shared" si="9"/>
        <v>0</v>
      </c>
      <c r="K12" s="210" t="str">
        <f t="shared" si="10"/>
        <v>0</v>
      </c>
      <c r="L12" s="210" t="str">
        <f t="shared" si="11"/>
        <v>0</v>
      </c>
      <c r="M12" s="210" t="str">
        <f t="shared" si="12"/>
        <v>0</v>
      </c>
      <c r="N12" s="210" t="str">
        <f t="shared" si="13"/>
        <v>0</v>
      </c>
      <c r="O12" s="210" t="str">
        <f t="shared" si="14"/>
        <v>"0"</v>
      </c>
      <c r="P12" s="210" t="str">
        <f t="shared" si="15"/>
        <v>"0"</v>
      </c>
      <c r="Q12" s="210" t="str">
        <f t="shared" si="3"/>
        <v>("0")</v>
      </c>
    </row>
    <row r="13" spans="1:17">
      <c r="A13" s="212"/>
      <c r="B13" s="210">
        <f t="shared" si="4"/>
        <v>0</v>
      </c>
      <c r="C13" s="210">
        <f t="shared" si="0"/>
        <v>0</v>
      </c>
      <c r="D13" s="210">
        <f t="shared" si="1"/>
        <v>0</v>
      </c>
      <c r="E13" s="210">
        <f t="shared" si="2"/>
        <v>0</v>
      </c>
      <c r="F13" s="210">
        <f t="shared" si="5"/>
        <v>0</v>
      </c>
      <c r="G13" s="210" t="str">
        <f t="shared" si="6"/>
        <v>0</v>
      </c>
      <c r="H13" s="210" t="str">
        <f t="shared" si="7"/>
        <v>0</v>
      </c>
      <c r="I13" s="210" t="str">
        <f t="shared" si="8"/>
        <v>0</v>
      </c>
      <c r="J13" s="210" t="str">
        <f t="shared" si="9"/>
        <v>0</v>
      </c>
      <c r="K13" s="210" t="str">
        <f t="shared" si="10"/>
        <v>0</v>
      </c>
      <c r="L13" s="210" t="str">
        <f t="shared" si="11"/>
        <v>0</v>
      </c>
      <c r="M13" s="210" t="str">
        <f t="shared" si="12"/>
        <v>0</v>
      </c>
      <c r="N13" s="210" t="str">
        <f t="shared" si="13"/>
        <v>0</v>
      </c>
      <c r="O13" s="210" t="str">
        <f t="shared" si="14"/>
        <v>"0"</v>
      </c>
      <c r="P13" s="209" t="str">
        <f t="shared" si="15"/>
        <v>"0"</v>
      </c>
      <c r="Q13" s="213" t="str">
        <f t="shared" si="3"/>
        <v>("0")</v>
      </c>
    </row>
    <row r="14" spans="1:17">
      <c r="A14" s="214"/>
    </row>
    <row r="15" spans="1:17">
      <c r="A15" s="214"/>
    </row>
    <row r="16" spans="1:17">
      <c r="A16" s="211" t="s">
        <v>1496</v>
      </c>
      <c r="B16" s="211"/>
      <c r="C16" s="211"/>
      <c r="D16" s="211"/>
      <c r="E16" s="211"/>
      <c r="F16" s="211"/>
      <c r="G16" s="211"/>
      <c r="H16" s="211"/>
      <c r="I16" s="211"/>
      <c r="J16" s="211"/>
      <c r="K16" s="211"/>
      <c r="L16" s="211"/>
      <c r="M16" s="211"/>
      <c r="N16" s="211"/>
      <c r="O16" s="211"/>
      <c r="P16" s="211"/>
    </row>
    <row r="17" spans="1:17">
      <c r="A17" s="215"/>
      <c r="B17" s="210">
        <f t="shared" ref="B17:B25" si="16">IF(RIGHT(A17,1)=".",LEFT(A17,LEN(A17)-1),A17)</f>
        <v>0</v>
      </c>
      <c r="C17" s="210">
        <f t="shared" ref="C17:C25" si="17">IFERROR(FIND("(",B17,1),B17)</f>
        <v>0</v>
      </c>
      <c r="D17" s="210">
        <f t="shared" ref="D17:D25" si="18">IFERROR(FIND(")",B17,1),C17)</f>
        <v>0</v>
      </c>
      <c r="E17" s="210">
        <f t="shared" ref="E17:E25" si="19">IFERROR(MID(B17,C17-1,D17-C17+2),D17)</f>
        <v>0</v>
      </c>
      <c r="F17" s="210">
        <f>IF(C17&lt;&gt;E17,SUBSTITUTE(B17,E17,""),E17)</f>
        <v>0</v>
      </c>
      <c r="G17" s="210" t="str">
        <f>SUBSTITUTE(F17,",","")</f>
        <v>0</v>
      </c>
      <c r="H17" s="210" t="str">
        <f>SUBSTITUTE(G17,".","")</f>
        <v>0</v>
      </c>
      <c r="I17" s="210" t="str">
        <f>SUBSTITUTE(H17," Inc","")</f>
        <v>0</v>
      </c>
      <c r="J17" s="210" t="str">
        <f>SUBSTITUTE(I17," Corporation","")</f>
        <v>0</v>
      </c>
      <c r="K17" s="210" t="str">
        <f>IF(RIGHT(J17,5)=" Corp",LEFT(J17,LEN(J17)-5),J17)</f>
        <v>0</v>
      </c>
      <c r="L17" s="210" t="str">
        <f>IF(RIGHT(K17,3)=" Co",LEFT(K17,LEN(K17)-3),K17)</f>
        <v>0</v>
      </c>
      <c r="M17" s="210" t="str">
        <f>IF(RIGHT(L17,4)=" LLC",LEFT(L17,LEN(L17)-4),L17)</f>
        <v>0</v>
      </c>
      <c r="N17" s="210" t="str">
        <f>IF(RIGHT(M17,8)=" Company",LEFT(M17,LEN(M17)-8),M17)</f>
        <v>0</v>
      </c>
      <c r="O17" s="210" t="str">
        <f t="shared" ref="O17:O25" si="20">CONCATENATE("""",N17,"""")</f>
        <v>"0"</v>
      </c>
      <c r="P17" s="210" t="str">
        <f>O17</f>
        <v>"0"</v>
      </c>
      <c r="Q17" s="210" t="str">
        <f t="shared" ref="Q17:Q25" si="21">CONCATENATE("(",P17,")")</f>
        <v>("0")</v>
      </c>
    </row>
    <row r="18" spans="1:17">
      <c r="A18" s="215"/>
      <c r="B18" s="210">
        <f t="shared" si="16"/>
        <v>0</v>
      </c>
      <c r="C18" s="210">
        <f t="shared" si="17"/>
        <v>0</v>
      </c>
      <c r="D18" s="210">
        <f t="shared" si="18"/>
        <v>0</v>
      </c>
      <c r="E18" s="210">
        <f t="shared" si="19"/>
        <v>0</v>
      </c>
      <c r="F18" s="210">
        <f t="shared" ref="F18:F25" si="22">IF(C18&lt;&gt;E18,SUBSTITUTE(B18,E18,""),E18)</f>
        <v>0</v>
      </c>
      <c r="G18" s="210" t="str">
        <f t="shared" ref="G18:G25" si="23">SUBSTITUTE(F18,",","")</f>
        <v>0</v>
      </c>
      <c r="H18" s="210" t="str">
        <f t="shared" ref="H18:H25" si="24">SUBSTITUTE(G18,".","")</f>
        <v>0</v>
      </c>
      <c r="I18" s="210" t="str">
        <f t="shared" ref="I18:I25" si="25">SUBSTITUTE(H18," Inc","")</f>
        <v>0</v>
      </c>
      <c r="J18" s="210" t="str">
        <f t="shared" ref="J18:J25" si="26">SUBSTITUTE(I18," Corporation","")</f>
        <v>0</v>
      </c>
      <c r="K18" s="210" t="str">
        <f t="shared" ref="K18:K25" si="27">IF(RIGHT(J18,5)=" Corp",LEFT(J18,LEN(J18)-5),J18)</f>
        <v>0</v>
      </c>
      <c r="L18" s="210" t="str">
        <f t="shared" ref="L18:L25" si="28">IF(RIGHT(K18,3)=" Co",LEFT(K18,LEN(K18)-3),K18)</f>
        <v>0</v>
      </c>
      <c r="M18" s="210" t="str">
        <f t="shared" ref="M18:M25" si="29">IF(RIGHT(L18,4)=" LLC",LEFT(L18,LEN(L18)-4),L18)</f>
        <v>0</v>
      </c>
      <c r="N18" s="210" t="str">
        <f t="shared" ref="N18:N25" si="30">IF(RIGHT(M18,8)=" Company",LEFT(M18,LEN(M18)-8),M18)</f>
        <v>0</v>
      </c>
      <c r="O18" s="210" t="str">
        <f t="shared" si="20"/>
        <v>"0"</v>
      </c>
      <c r="P18" s="210" t="str">
        <f>IF(ISBLANK(A18),P17,CONCATENATE(O17," OR ",SUBSTITUTE(O18," Co""",""""),""))</f>
        <v>"0"</v>
      </c>
      <c r="Q18" s="210" t="str">
        <f t="shared" si="21"/>
        <v>("0")</v>
      </c>
    </row>
    <row r="19" spans="1:17">
      <c r="A19" s="215"/>
      <c r="B19" s="210">
        <f t="shared" si="16"/>
        <v>0</v>
      </c>
      <c r="C19" s="210">
        <f t="shared" si="17"/>
        <v>0</v>
      </c>
      <c r="D19" s="210">
        <f t="shared" si="18"/>
        <v>0</v>
      </c>
      <c r="E19" s="210">
        <f t="shared" si="19"/>
        <v>0</v>
      </c>
      <c r="F19" s="210">
        <f t="shared" si="22"/>
        <v>0</v>
      </c>
      <c r="G19" s="210" t="str">
        <f t="shared" si="23"/>
        <v>0</v>
      </c>
      <c r="H19" s="210" t="str">
        <f t="shared" si="24"/>
        <v>0</v>
      </c>
      <c r="I19" s="210" t="str">
        <f t="shared" si="25"/>
        <v>0</v>
      </c>
      <c r="J19" s="210" t="str">
        <f t="shared" si="26"/>
        <v>0</v>
      </c>
      <c r="K19" s="210" t="str">
        <f t="shared" si="27"/>
        <v>0</v>
      </c>
      <c r="L19" s="210" t="str">
        <f t="shared" si="28"/>
        <v>0</v>
      </c>
      <c r="M19" s="210" t="str">
        <f t="shared" si="29"/>
        <v>0</v>
      </c>
      <c r="N19" s="210" t="str">
        <f t="shared" si="30"/>
        <v>0</v>
      </c>
      <c r="O19" s="210" t="str">
        <f t="shared" si="20"/>
        <v>"0"</v>
      </c>
      <c r="P19" s="210" t="str">
        <f>IF(ISBLANK(A19),P18,CONCATENATE(P18," OR ",SUBSTITUTE(O19," Co""",""""),""))</f>
        <v>"0"</v>
      </c>
      <c r="Q19" s="210" t="str">
        <f t="shared" si="21"/>
        <v>("0")</v>
      </c>
    </row>
    <row r="20" spans="1:17">
      <c r="A20" s="215"/>
      <c r="B20" s="210">
        <f t="shared" si="16"/>
        <v>0</v>
      </c>
      <c r="C20" s="210">
        <f t="shared" si="17"/>
        <v>0</v>
      </c>
      <c r="D20" s="210">
        <f t="shared" si="18"/>
        <v>0</v>
      </c>
      <c r="E20" s="210">
        <f t="shared" si="19"/>
        <v>0</v>
      </c>
      <c r="F20" s="210">
        <f t="shared" si="22"/>
        <v>0</v>
      </c>
      <c r="G20" s="210" t="str">
        <f t="shared" si="23"/>
        <v>0</v>
      </c>
      <c r="H20" s="210" t="str">
        <f t="shared" si="24"/>
        <v>0</v>
      </c>
      <c r="I20" s="210" t="str">
        <f t="shared" si="25"/>
        <v>0</v>
      </c>
      <c r="J20" s="210" t="str">
        <f t="shared" si="26"/>
        <v>0</v>
      </c>
      <c r="K20" s="210" t="str">
        <f t="shared" si="27"/>
        <v>0</v>
      </c>
      <c r="L20" s="210" t="str">
        <f t="shared" si="28"/>
        <v>0</v>
      </c>
      <c r="M20" s="210" t="str">
        <f t="shared" si="29"/>
        <v>0</v>
      </c>
      <c r="N20" s="210" t="str">
        <f t="shared" si="30"/>
        <v>0</v>
      </c>
      <c r="O20" s="210" t="str">
        <f t="shared" si="20"/>
        <v>"0"</v>
      </c>
      <c r="P20" s="210" t="str">
        <f t="shared" ref="P20:P25" si="31">IF(ISBLANK(A20),P19,CONCATENATE(P19," OR ",SUBSTITUTE(O20," Co""","""")))</f>
        <v>"0"</v>
      </c>
      <c r="Q20" s="210" t="str">
        <f t="shared" si="21"/>
        <v>("0")</v>
      </c>
    </row>
    <row r="21" spans="1:17">
      <c r="A21" s="215"/>
      <c r="B21" s="210">
        <f t="shared" si="16"/>
        <v>0</v>
      </c>
      <c r="C21" s="210">
        <f t="shared" si="17"/>
        <v>0</v>
      </c>
      <c r="D21" s="210">
        <f t="shared" si="18"/>
        <v>0</v>
      </c>
      <c r="E21" s="210">
        <f t="shared" si="19"/>
        <v>0</v>
      </c>
      <c r="F21" s="210">
        <f t="shared" si="22"/>
        <v>0</v>
      </c>
      <c r="G21" s="210" t="str">
        <f t="shared" si="23"/>
        <v>0</v>
      </c>
      <c r="H21" s="210" t="str">
        <f t="shared" si="24"/>
        <v>0</v>
      </c>
      <c r="I21" s="210" t="str">
        <f t="shared" si="25"/>
        <v>0</v>
      </c>
      <c r="J21" s="210" t="str">
        <f t="shared" si="26"/>
        <v>0</v>
      </c>
      <c r="K21" s="210" t="str">
        <f t="shared" si="27"/>
        <v>0</v>
      </c>
      <c r="L21" s="210" t="str">
        <f t="shared" si="28"/>
        <v>0</v>
      </c>
      <c r="M21" s="210" t="str">
        <f t="shared" si="29"/>
        <v>0</v>
      </c>
      <c r="N21" s="210" t="str">
        <f t="shared" si="30"/>
        <v>0</v>
      </c>
      <c r="O21" s="210" t="str">
        <f t="shared" si="20"/>
        <v>"0"</v>
      </c>
      <c r="P21" s="210" t="str">
        <f t="shared" si="31"/>
        <v>"0"</v>
      </c>
      <c r="Q21" s="210" t="str">
        <f t="shared" si="21"/>
        <v>("0")</v>
      </c>
    </row>
    <row r="22" spans="1:17">
      <c r="A22" s="215"/>
      <c r="B22" s="210">
        <f t="shared" si="16"/>
        <v>0</v>
      </c>
      <c r="C22" s="210">
        <f t="shared" si="17"/>
        <v>0</v>
      </c>
      <c r="D22" s="210">
        <f t="shared" si="18"/>
        <v>0</v>
      </c>
      <c r="E22" s="210">
        <f t="shared" si="19"/>
        <v>0</v>
      </c>
      <c r="F22" s="210">
        <f t="shared" si="22"/>
        <v>0</v>
      </c>
      <c r="G22" s="210" t="str">
        <f t="shared" si="23"/>
        <v>0</v>
      </c>
      <c r="H22" s="210" t="str">
        <f t="shared" si="24"/>
        <v>0</v>
      </c>
      <c r="I22" s="210" t="str">
        <f t="shared" si="25"/>
        <v>0</v>
      </c>
      <c r="J22" s="210" t="str">
        <f t="shared" si="26"/>
        <v>0</v>
      </c>
      <c r="K22" s="210" t="str">
        <f t="shared" si="27"/>
        <v>0</v>
      </c>
      <c r="L22" s="210" t="str">
        <f t="shared" si="28"/>
        <v>0</v>
      </c>
      <c r="M22" s="210" t="str">
        <f t="shared" si="29"/>
        <v>0</v>
      </c>
      <c r="N22" s="210" t="str">
        <f t="shared" si="30"/>
        <v>0</v>
      </c>
      <c r="O22" s="210" t="str">
        <f t="shared" si="20"/>
        <v>"0"</v>
      </c>
      <c r="P22" s="210" t="str">
        <f t="shared" si="31"/>
        <v>"0"</v>
      </c>
      <c r="Q22" s="210" t="str">
        <f t="shared" si="21"/>
        <v>("0")</v>
      </c>
    </row>
    <row r="23" spans="1:17">
      <c r="A23" s="215"/>
      <c r="B23" s="210">
        <f t="shared" si="16"/>
        <v>0</v>
      </c>
      <c r="C23" s="210">
        <f t="shared" si="17"/>
        <v>0</v>
      </c>
      <c r="D23" s="210">
        <f t="shared" si="18"/>
        <v>0</v>
      </c>
      <c r="E23" s="210">
        <f t="shared" si="19"/>
        <v>0</v>
      </c>
      <c r="F23" s="210">
        <f t="shared" si="22"/>
        <v>0</v>
      </c>
      <c r="G23" s="210" t="str">
        <f t="shared" si="23"/>
        <v>0</v>
      </c>
      <c r="H23" s="210" t="str">
        <f t="shared" si="24"/>
        <v>0</v>
      </c>
      <c r="I23" s="210" t="str">
        <f t="shared" si="25"/>
        <v>0</v>
      </c>
      <c r="J23" s="210" t="str">
        <f t="shared" si="26"/>
        <v>0</v>
      </c>
      <c r="K23" s="210" t="str">
        <f t="shared" si="27"/>
        <v>0</v>
      </c>
      <c r="L23" s="210" t="str">
        <f t="shared" si="28"/>
        <v>0</v>
      </c>
      <c r="M23" s="210" t="str">
        <f t="shared" si="29"/>
        <v>0</v>
      </c>
      <c r="N23" s="210" t="str">
        <f t="shared" si="30"/>
        <v>0</v>
      </c>
      <c r="O23" s="210" t="str">
        <f t="shared" si="20"/>
        <v>"0"</v>
      </c>
      <c r="P23" s="210" t="str">
        <f t="shared" si="31"/>
        <v>"0"</v>
      </c>
      <c r="Q23" s="210" t="str">
        <f t="shared" si="21"/>
        <v>("0")</v>
      </c>
    </row>
    <row r="24" spans="1:17">
      <c r="A24" s="215"/>
      <c r="B24" s="210">
        <f t="shared" si="16"/>
        <v>0</v>
      </c>
      <c r="C24" s="210">
        <f t="shared" si="17"/>
        <v>0</v>
      </c>
      <c r="D24" s="210">
        <f t="shared" si="18"/>
        <v>0</v>
      </c>
      <c r="E24" s="210">
        <f t="shared" si="19"/>
        <v>0</v>
      </c>
      <c r="F24" s="210">
        <f t="shared" si="22"/>
        <v>0</v>
      </c>
      <c r="G24" s="210" t="str">
        <f t="shared" si="23"/>
        <v>0</v>
      </c>
      <c r="H24" s="210" t="str">
        <f t="shared" si="24"/>
        <v>0</v>
      </c>
      <c r="I24" s="210" t="str">
        <f t="shared" si="25"/>
        <v>0</v>
      </c>
      <c r="J24" s="210" t="str">
        <f t="shared" si="26"/>
        <v>0</v>
      </c>
      <c r="K24" s="210" t="str">
        <f t="shared" si="27"/>
        <v>0</v>
      </c>
      <c r="L24" s="210" t="str">
        <f t="shared" si="28"/>
        <v>0</v>
      </c>
      <c r="M24" s="210" t="str">
        <f t="shared" si="29"/>
        <v>0</v>
      </c>
      <c r="N24" s="210" t="str">
        <f t="shared" si="30"/>
        <v>0</v>
      </c>
      <c r="O24" s="210" t="str">
        <f t="shared" si="20"/>
        <v>"0"</v>
      </c>
      <c r="P24" s="210" t="str">
        <f t="shared" si="31"/>
        <v>"0"</v>
      </c>
      <c r="Q24" s="210" t="str">
        <f t="shared" si="21"/>
        <v>("0")</v>
      </c>
    </row>
    <row r="25" spans="1:17">
      <c r="A25" s="215"/>
      <c r="B25" s="210">
        <f t="shared" si="16"/>
        <v>0</v>
      </c>
      <c r="C25" s="210">
        <f t="shared" si="17"/>
        <v>0</v>
      </c>
      <c r="D25" s="210">
        <f t="shared" si="18"/>
        <v>0</v>
      </c>
      <c r="E25" s="210">
        <f t="shared" si="19"/>
        <v>0</v>
      </c>
      <c r="F25" s="210">
        <f t="shared" si="22"/>
        <v>0</v>
      </c>
      <c r="G25" s="210" t="str">
        <f t="shared" si="23"/>
        <v>0</v>
      </c>
      <c r="H25" s="210" t="str">
        <f t="shared" si="24"/>
        <v>0</v>
      </c>
      <c r="I25" s="210" t="str">
        <f t="shared" si="25"/>
        <v>0</v>
      </c>
      <c r="J25" s="210" t="str">
        <f t="shared" si="26"/>
        <v>0</v>
      </c>
      <c r="K25" s="210" t="str">
        <f t="shared" si="27"/>
        <v>0</v>
      </c>
      <c r="L25" s="210" t="str">
        <f t="shared" si="28"/>
        <v>0</v>
      </c>
      <c r="M25" s="210" t="str">
        <f t="shared" si="29"/>
        <v>0</v>
      </c>
      <c r="N25" s="210" t="str">
        <f t="shared" si="30"/>
        <v>0</v>
      </c>
      <c r="O25" s="210" t="str">
        <f t="shared" si="20"/>
        <v>"0"</v>
      </c>
      <c r="P25" s="209" t="str">
        <f t="shared" si="31"/>
        <v>"0"</v>
      </c>
      <c r="Q25" s="213" t="str">
        <f t="shared" si="21"/>
        <v>("0")</v>
      </c>
    </row>
    <row r="26" spans="1:17">
      <c r="A26" s="214"/>
    </row>
    <row r="27" spans="1:17">
      <c r="A27" s="214"/>
    </row>
    <row r="28" spans="1:17">
      <c r="A28" s="211" t="s">
        <v>1497</v>
      </c>
    </row>
    <row r="29" spans="1:17">
      <c r="A29" s="212"/>
      <c r="B29" s="210">
        <f t="shared" ref="B29:B37" si="32">IF(RIGHT(A29,1)=".",LEFT(A29,LEN(A29)-1),A29)</f>
        <v>0</v>
      </c>
      <c r="C29" s="210">
        <f t="shared" ref="C29:C37" si="33">IFERROR(FIND("(",B29,1),B29)</f>
        <v>0</v>
      </c>
      <c r="D29" s="210">
        <f t="shared" ref="D29:D37" si="34">IFERROR(FIND(")",B29,1),C29)</f>
        <v>0</v>
      </c>
      <c r="E29" s="210">
        <f t="shared" ref="E29:E37" si="35">IFERROR(MID(B29,C29-1,D29-C29+2),D29)</f>
        <v>0</v>
      </c>
      <c r="F29" s="210">
        <f t="shared" ref="F29:F37" si="36">IF(C29&lt;&gt;E29,SUBSTITUTE(B29,E29,""),E29)</f>
        <v>0</v>
      </c>
      <c r="G29" s="210" t="str">
        <f t="shared" ref="G29:G37" si="37">SUBSTITUTE(F29,",","")</f>
        <v>0</v>
      </c>
      <c r="H29" s="210" t="str">
        <f>SUBSTITUTE(G29,".","")</f>
        <v>0</v>
      </c>
      <c r="I29" s="210" t="str">
        <f>SUBSTITUTE(H29," Inc","")</f>
        <v>0</v>
      </c>
      <c r="J29" s="210" t="str">
        <f>SUBSTITUTE(I29," Corporation","")</f>
        <v>0</v>
      </c>
      <c r="K29" s="210" t="str">
        <f>IF(RIGHT(J29,5)=" Corp",LEFT(J29,LEN(J29)-5),J29)</f>
        <v>0</v>
      </c>
      <c r="L29" s="210" t="str">
        <f>IF(RIGHT(K29,3)=" Co",LEFT(K29,LEN(K29)-3),K29)</f>
        <v>0</v>
      </c>
      <c r="M29" s="210" t="str">
        <f>IF(RIGHT(L29,4)=" LLC",LEFT(L29,LEN(L29)-4),L29)</f>
        <v>0</v>
      </c>
      <c r="N29" s="210" t="str">
        <f>IF(RIGHT(M29,8)=" Company",LEFT(M29,LEN(M29)-8),M29)</f>
        <v>0</v>
      </c>
      <c r="O29" s="210" t="str">
        <f>CONCATENATE("""",N29,"""")</f>
        <v>"0"</v>
      </c>
      <c r="P29" s="210" t="str">
        <f>O29</f>
        <v>"0"</v>
      </c>
      <c r="Q29" s="210" t="str">
        <f t="shared" ref="Q29:Q37" si="38">CONCATENATE("(",P29,")")</f>
        <v>("0")</v>
      </c>
    </row>
    <row r="30" spans="1:17">
      <c r="A30" s="212"/>
      <c r="B30" s="210">
        <f t="shared" si="32"/>
        <v>0</v>
      </c>
      <c r="C30" s="210">
        <f t="shared" si="33"/>
        <v>0</v>
      </c>
      <c r="D30" s="210">
        <f t="shared" si="34"/>
        <v>0</v>
      </c>
      <c r="E30" s="210">
        <f t="shared" si="35"/>
        <v>0</v>
      </c>
      <c r="F30" s="210">
        <f t="shared" si="36"/>
        <v>0</v>
      </c>
      <c r="G30" s="210" t="str">
        <f t="shared" si="37"/>
        <v>0</v>
      </c>
      <c r="H30" s="210" t="str">
        <f t="shared" ref="H30:H37" si="39">SUBSTITUTE(G30,".","")</f>
        <v>0</v>
      </c>
      <c r="I30" s="210" t="str">
        <f t="shared" ref="I30:I37" si="40">SUBSTITUTE(H30," Inc","")</f>
        <v>0</v>
      </c>
      <c r="J30" s="210" t="str">
        <f t="shared" ref="J30:J37" si="41">SUBSTITUTE(I30," Corporation","")</f>
        <v>0</v>
      </c>
      <c r="K30" s="210" t="str">
        <f t="shared" ref="K30:K37" si="42">IF(RIGHT(J30,5)=" Corp",LEFT(J30,LEN(J30)-5),J30)</f>
        <v>0</v>
      </c>
      <c r="L30" s="210" t="str">
        <f t="shared" ref="L30:L37" si="43">IF(RIGHT(K30,3)=" Co",LEFT(K30,LEN(K30)-3),K30)</f>
        <v>0</v>
      </c>
      <c r="M30" s="210" t="str">
        <f t="shared" ref="M30:M37" si="44">IF(RIGHT(L30,4)=" LLC",LEFT(L30,LEN(L30)-4),L30)</f>
        <v>0</v>
      </c>
      <c r="N30" s="210" t="str">
        <f t="shared" ref="N30:N37" si="45">IF(RIGHT(M30,8)=" Company",LEFT(M30,LEN(M30)-8),M30)</f>
        <v>0</v>
      </c>
      <c r="O30" s="210" t="str">
        <f t="shared" ref="O30:O37" si="46">CONCATENATE("""",N30,"""")</f>
        <v>"0"</v>
      </c>
      <c r="P30" s="210" t="str">
        <f>IF(ISBLANK(A30),P29,CONCATENATE(O29," OR ",SUBSTITUTE(O30," Co""",""""),""))</f>
        <v>"0"</v>
      </c>
      <c r="Q30" s="210" t="str">
        <f t="shared" si="38"/>
        <v>("0")</v>
      </c>
    </row>
    <row r="31" spans="1:17">
      <c r="A31" s="212"/>
      <c r="B31" s="210">
        <f t="shared" si="32"/>
        <v>0</v>
      </c>
      <c r="C31" s="210">
        <f t="shared" si="33"/>
        <v>0</v>
      </c>
      <c r="D31" s="210">
        <f t="shared" si="34"/>
        <v>0</v>
      </c>
      <c r="E31" s="210">
        <f t="shared" si="35"/>
        <v>0</v>
      </c>
      <c r="F31" s="210">
        <f t="shared" si="36"/>
        <v>0</v>
      </c>
      <c r="G31" s="210" t="str">
        <f t="shared" si="37"/>
        <v>0</v>
      </c>
      <c r="H31" s="210" t="str">
        <f t="shared" si="39"/>
        <v>0</v>
      </c>
      <c r="I31" s="210" t="str">
        <f t="shared" si="40"/>
        <v>0</v>
      </c>
      <c r="J31" s="210" t="str">
        <f t="shared" si="41"/>
        <v>0</v>
      </c>
      <c r="K31" s="210" t="str">
        <f t="shared" si="42"/>
        <v>0</v>
      </c>
      <c r="L31" s="210" t="str">
        <f t="shared" si="43"/>
        <v>0</v>
      </c>
      <c r="M31" s="210" t="str">
        <f t="shared" si="44"/>
        <v>0</v>
      </c>
      <c r="N31" s="210" t="str">
        <f t="shared" si="45"/>
        <v>0</v>
      </c>
      <c r="O31" s="210" t="str">
        <f t="shared" si="46"/>
        <v>"0"</v>
      </c>
      <c r="P31" s="210" t="str">
        <f>IF(ISBLANK(A31),P30,CONCATENATE(P30," OR ",SUBSTITUTE(O31," Co""",""""),""))</f>
        <v>"0"</v>
      </c>
      <c r="Q31" s="210" t="str">
        <f t="shared" si="38"/>
        <v>("0")</v>
      </c>
    </row>
    <row r="32" spans="1:17">
      <c r="A32" s="212"/>
      <c r="B32" s="210">
        <f t="shared" si="32"/>
        <v>0</v>
      </c>
      <c r="C32" s="210">
        <f t="shared" si="33"/>
        <v>0</v>
      </c>
      <c r="D32" s="210">
        <f t="shared" si="34"/>
        <v>0</v>
      </c>
      <c r="E32" s="210">
        <f t="shared" si="35"/>
        <v>0</v>
      </c>
      <c r="F32" s="210">
        <f t="shared" si="36"/>
        <v>0</v>
      </c>
      <c r="G32" s="210" t="str">
        <f t="shared" si="37"/>
        <v>0</v>
      </c>
      <c r="H32" s="210" t="str">
        <f t="shared" si="39"/>
        <v>0</v>
      </c>
      <c r="I32" s="210" t="str">
        <f t="shared" si="40"/>
        <v>0</v>
      </c>
      <c r="J32" s="210" t="str">
        <f t="shared" si="41"/>
        <v>0</v>
      </c>
      <c r="K32" s="210" t="str">
        <f t="shared" si="42"/>
        <v>0</v>
      </c>
      <c r="L32" s="210" t="str">
        <f t="shared" si="43"/>
        <v>0</v>
      </c>
      <c r="M32" s="210" t="str">
        <f t="shared" si="44"/>
        <v>0</v>
      </c>
      <c r="N32" s="210" t="str">
        <f t="shared" si="45"/>
        <v>0</v>
      </c>
      <c r="O32" s="210" t="str">
        <f t="shared" si="46"/>
        <v>"0"</v>
      </c>
      <c r="P32" s="210" t="str">
        <f t="shared" ref="P32:P37" si="47">IF(ISBLANK(A32),P31,CONCATENATE(P31," OR ",SUBSTITUTE(O32," Co""","""")))</f>
        <v>"0"</v>
      </c>
      <c r="Q32" s="210" t="str">
        <f t="shared" si="38"/>
        <v>("0")</v>
      </c>
    </row>
    <row r="33" spans="1:17">
      <c r="A33" s="212"/>
      <c r="B33" s="210">
        <f t="shared" si="32"/>
        <v>0</v>
      </c>
      <c r="C33" s="210">
        <f t="shared" si="33"/>
        <v>0</v>
      </c>
      <c r="D33" s="210">
        <f t="shared" si="34"/>
        <v>0</v>
      </c>
      <c r="E33" s="210">
        <f t="shared" si="35"/>
        <v>0</v>
      </c>
      <c r="F33" s="210">
        <f t="shared" si="36"/>
        <v>0</v>
      </c>
      <c r="G33" s="210" t="str">
        <f t="shared" si="37"/>
        <v>0</v>
      </c>
      <c r="H33" s="210" t="str">
        <f t="shared" si="39"/>
        <v>0</v>
      </c>
      <c r="I33" s="210" t="str">
        <f t="shared" si="40"/>
        <v>0</v>
      </c>
      <c r="J33" s="210" t="str">
        <f t="shared" si="41"/>
        <v>0</v>
      </c>
      <c r="K33" s="210" t="str">
        <f t="shared" si="42"/>
        <v>0</v>
      </c>
      <c r="L33" s="210" t="str">
        <f t="shared" si="43"/>
        <v>0</v>
      </c>
      <c r="M33" s="210" t="str">
        <f t="shared" si="44"/>
        <v>0</v>
      </c>
      <c r="N33" s="210" t="str">
        <f t="shared" si="45"/>
        <v>0</v>
      </c>
      <c r="O33" s="210" t="str">
        <f t="shared" si="46"/>
        <v>"0"</v>
      </c>
      <c r="P33" s="210" t="str">
        <f t="shared" si="47"/>
        <v>"0"</v>
      </c>
      <c r="Q33" s="210" t="str">
        <f t="shared" si="38"/>
        <v>("0")</v>
      </c>
    </row>
    <row r="34" spans="1:17">
      <c r="A34" s="212"/>
      <c r="B34" s="210">
        <f t="shared" si="32"/>
        <v>0</v>
      </c>
      <c r="C34" s="210">
        <f t="shared" si="33"/>
        <v>0</v>
      </c>
      <c r="D34" s="210">
        <f t="shared" si="34"/>
        <v>0</v>
      </c>
      <c r="E34" s="210">
        <f t="shared" si="35"/>
        <v>0</v>
      </c>
      <c r="F34" s="210">
        <f t="shared" si="36"/>
        <v>0</v>
      </c>
      <c r="G34" s="210" t="str">
        <f t="shared" si="37"/>
        <v>0</v>
      </c>
      <c r="H34" s="210" t="str">
        <f t="shared" si="39"/>
        <v>0</v>
      </c>
      <c r="I34" s="210" t="str">
        <f t="shared" si="40"/>
        <v>0</v>
      </c>
      <c r="J34" s="210" t="str">
        <f t="shared" si="41"/>
        <v>0</v>
      </c>
      <c r="K34" s="210" t="str">
        <f t="shared" si="42"/>
        <v>0</v>
      </c>
      <c r="L34" s="210" t="str">
        <f t="shared" si="43"/>
        <v>0</v>
      </c>
      <c r="M34" s="210" t="str">
        <f t="shared" si="44"/>
        <v>0</v>
      </c>
      <c r="N34" s="210" t="str">
        <f t="shared" si="45"/>
        <v>0</v>
      </c>
      <c r="O34" s="210" t="str">
        <f t="shared" si="46"/>
        <v>"0"</v>
      </c>
      <c r="P34" s="210" t="str">
        <f t="shared" si="47"/>
        <v>"0"</v>
      </c>
      <c r="Q34" s="210" t="str">
        <f t="shared" si="38"/>
        <v>("0")</v>
      </c>
    </row>
    <row r="35" spans="1:17">
      <c r="A35" s="214"/>
      <c r="B35" s="210">
        <f t="shared" si="32"/>
        <v>0</v>
      </c>
      <c r="C35" s="210">
        <f t="shared" si="33"/>
        <v>0</v>
      </c>
      <c r="D35" s="210">
        <f t="shared" si="34"/>
        <v>0</v>
      </c>
      <c r="E35" s="210">
        <f t="shared" si="35"/>
        <v>0</v>
      </c>
      <c r="F35" s="210">
        <f t="shared" si="36"/>
        <v>0</v>
      </c>
      <c r="G35" s="210" t="str">
        <f t="shared" si="37"/>
        <v>0</v>
      </c>
      <c r="H35" s="210" t="str">
        <f t="shared" si="39"/>
        <v>0</v>
      </c>
      <c r="I35" s="210" t="str">
        <f t="shared" si="40"/>
        <v>0</v>
      </c>
      <c r="J35" s="210" t="str">
        <f t="shared" si="41"/>
        <v>0</v>
      </c>
      <c r="K35" s="210" t="str">
        <f t="shared" si="42"/>
        <v>0</v>
      </c>
      <c r="L35" s="210" t="str">
        <f t="shared" si="43"/>
        <v>0</v>
      </c>
      <c r="M35" s="210" t="str">
        <f t="shared" si="44"/>
        <v>0</v>
      </c>
      <c r="N35" s="210" t="str">
        <f t="shared" si="45"/>
        <v>0</v>
      </c>
      <c r="O35" s="210" t="str">
        <f t="shared" si="46"/>
        <v>"0"</v>
      </c>
      <c r="P35" s="210" t="str">
        <f t="shared" si="47"/>
        <v>"0"</v>
      </c>
      <c r="Q35" s="210" t="str">
        <f t="shared" si="38"/>
        <v>("0")</v>
      </c>
    </row>
    <row r="36" spans="1:17">
      <c r="A36" s="214"/>
      <c r="B36" s="210">
        <f t="shared" si="32"/>
        <v>0</v>
      </c>
      <c r="C36" s="210">
        <f t="shared" si="33"/>
        <v>0</v>
      </c>
      <c r="D36" s="210">
        <f t="shared" si="34"/>
        <v>0</v>
      </c>
      <c r="E36" s="210">
        <f t="shared" si="35"/>
        <v>0</v>
      </c>
      <c r="F36" s="210">
        <f t="shared" si="36"/>
        <v>0</v>
      </c>
      <c r="G36" s="210" t="str">
        <f t="shared" si="37"/>
        <v>0</v>
      </c>
      <c r="H36" s="210" t="str">
        <f t="shared" si="39"/>
        <v>0</v>
      </c>
      <c r="I36" s="210" t="str">
        <f t="shared" si="40"/>
        <v>0</v>
      </c>
      <c r="J36" s="210" t="str">
        <f t="shared" si="41"/>
        <v>0</v>
      </c>
      <c r="K36" s="210" t="str">
        <f t="shared" si="42"/>
        <v>0</v>
      </c>
      <c r="L36" s="210" t="str">
        <f t="shared" si="43"/>
        <v>0</v>
      </c>
      <c r="M36" s="210" t="str">
        <f t="shared" si="44"/>
        <v>0</v>
      </c>
      <c r="N36" s="210" t="str">
        <f t="shared" si="45"/>
        <v>0</v>
      </c>
      <c r="O36" s="210" t="str">
        <f t="shared" si="46"/>
        <v>"0"</v>
      </c>
      <c r="P36" s="210" t="str">
        <f t="shared" si="47"/>
        <v>"0"</v>
      </c>
      <c r="Q36" s="210" t="str">
        <f t="shared" si="38"/>
        <v>("0")</v>
      </c>
    </row>
    <row r="37" spans="1:17">
      <c r="A37" s="214"/>
      <c r="B37" s="210">
        <f t="shared" si="32"/>
        <v>0</v>
      </c>
      <c r="C37" s="210">
        <f t="shared" si="33"/>
        <v>0</v>
      </c>
      <c r="D37" s="210">
        <f t="shared" si="34"/>
        <v>0</v>
      </c>
      <c r="E37" s="210">
        <f t="shared" si="35"/>
        <v>0</v>
      </c>
      <c r="F37" s="210">
        <f t="shared" si="36"/>
        <v>0</v>
      </c>
      <c r="G37" s="210" t="str">
        <f t="shared" si="37"/>
        <v>0</v>
      </c>
      <c r="H37" s="210" t="str">
        <f t="shared" si="39"/>
        <v>0</v>
      </c>
      <c r="I37" s="210" t="str">
        <f t="shared" si="40"/>
        <v>0</v>
      </c>
      <c r="J37" s="210" t="str">
        <f t="shared" si="41"/>
        <v>0</v>
      </c>
      <c r="K37" s="210" t="str">
        <f t="shared" si="42"/>
        <v>0</v>
      </c>
      <c r="L37" s="210" t="str">
        <f t="shared" si="43"/>
        <v>0</v>
      </c>
      <c r="M37" s="210" t="str">
        <f t="shared" si="44"/>
        <v>0</v>
      </c>
      <c r="N37" s="210" t="str">
        <f t="shared" si="45"/>
        <v>0</v>
      </c>
      <c r="O37" s="210" t="str">
        <f t="shared" si="46"/>
        <v>"0"</v>
      </c>
      <c r="P37" s="209" t="str">
        <f t="shared" si="47"/>
        <v>"0"</v>
      </c>
      <c r="Q37" s="213" t="str">
        <f t="shared" si="38"/>
        <v>("0")</v>
      </c>
    </row>
    <row r="38" spans="1:17">
      <c r="A38" s="214"/>
    </row>
    <row r="39" spans="1:17">
      <c r="A39" s="214"/>
    </row>
    <row r="40" spans="1:17">
      <c r="A40" s="211" t="s">
        <v>1498</v>
      </c>
    </row>
    <row r="41" spans="1:17">
      <c r="A41" s="212"/>
      <c r="B41" s="210">
        <f t="shared" ref="B41:B49" si="48">IF(RIGHT(A41,1)=".",LEFT(A41,LEN(A41)-1),A41)</f>
        <v>0</v>
      </c>
      <c r="C41" s="210">
        <f t="shared" ref="C41:C49" si="49">IFERROR(FIND("(",B41,1),B41)</f>
        <v>0</v>
      </c>
      <c r="D41" s="210">
        <f t="shared" ref="D41:D49" si="50">IFERROR(FIND(")",B41,1),C41)</f>
        <v>0</v>
      </c>
      <c r="E41" s="210">
        <f t="shared" ref="E41:E49" si="51">IFERROR(MID(B41,C41-1,D41-C41+2),D41)</f>
        <v>0</v>
      </c>
      <c r="F41" s="210">
        <f t="shared" ref="F41:F49" si="52">IF(C41&lt;&gt;E41,SUBSTITUTE(B41,E41,""),E41)</f>
        <v>0</v>
      </c>
      <c r="G41" s="210" t="str">
        <f t="shared" ref="G41:G49" si="53">SUBSTITUTE(F41,",","")</f>
        <v>0</v>
      </c>
      <c r="H41" s="210" t="str">
        <f>SUBSTITUTE(G41,".","")</f>
        <v>0</v>
      </c>
      <c r="I41" s="210" t="str">
        <f>SUBSTITUTE(H41," Inc","")</f>
        <v>0</v>
      </c>
      <c r="J41" s="210" t="str">
        <f>SUBSTITUTE(I41," Corporation","")</f>
        <v>0</v>
      </c>
      <c r="K41" s="210" t="str">
        <f>IF(RIGHT(J41,5)=" Corp",LEFT(J41,LEN(J41)-5),J41)</f>
        <v>0</v>
      </c>
      <c r="L41" s="210" t="str">
        <f>IF(RIGHT(K41,3)=" Co",LEFT(K41,LEN(K41)-3),K41)</f>
        <v>0</v>
      </c>
      <c r="M41" s="210" t="str">
        <f>IF(RIGHT(L41,4)=" LLC",LEFT(L41,LEN(L41)-4),L41)</f>
        <v>0</v>
      </c>
      <c r="N41" s="210" t="str">
        <f>IF(RIGHT(M41,8)=" Company",LEFT(M41,LEN(M41)-8),M41)</f>
        <v>0</v>
      </c>
      <c r="O41" s="210" t="str">
        <f>CONCATENATE("""",N41,"""")</f>
        <v>"0"</v>
      </c>
      <c r="P41" s="210" t="str">
        <f>O41</f>
        <v>"0"</v>
      </c>
      <c r="Q41" s="210" t="str">
        <f t="shared" ref="Q41:Q49" si="54">CONCATENATE("(",P41,")")</f>
        <v>("0")</v>
      </c>
    </row>
    <row r="42" spans="1:17">
      <c r="A42" s="212"/>
      <c r="B42" s="210">
        <f t="shared" si="48"/>
        <v>0</v>
      </c>
      <c r="C42" s="210">
        <f t="shared" si="49"/>
        <v>0</v>
      </c>
      <c r="D42" s="210">
        <f t="shared" si="50"/>
        <v>0</v>
      </c>
      <c r="E42" s="210">
        <f t="shared" si="51"/>
        <v>0</v>
      </c>
      <c r="F42" s="210">
        <f t="shared" si="52"/>
        <v>0</v>
      </c>
      <c r="G42" s="210" t="str">
        <f t="shared" si="53"/>
        <v>0</v>
      </c>
      <c r="H42" s="210" t="str">
        <f t="shared" ref="H42:H49" si="55">SUBSTITUTE(G42,".","")</f>
        <v>0</v>
      </c>
      <c r="I42" s="210" t="str">
        <f t="shared" ref="I42:I49" si="56">SUBSTITUTE(H42," Inc","")</f>
        <v>0</v>
      </c>
      <c r="J42" s="210" t="str">
        <f t="shared" ref="J42:J49" si="57">SUBSTITUTE(I42," Corporation","")</f>
        <v>0</v>
      </c>
      <c r="K42" s="210" t="str">
        <f t="shared" ref="K42:K49" si="58">IF(RIGHT(J42,5)=" Corp",LEFT(J42,LEN(J42)-5),J42)</f>
        <v>0</v>
      </c>
      <c r="L42" s="210" t="str">
        <f t="shared" ref="L42:L49" si="59">IF(RIGHT(K42,3)=" Co",LEFT(K42,LEN(K42)-3),K42)</f>
        <v>0</v>
      </c>
      <c r="M42" s="210" t="str">
        <f t="shared" ref="M42:M49" si="60">IF(RIGHT(L42,4)=" LLC",LEFT(L42,LEN(L42)-4),L42)</f>
        <v>0</v>
      </c>
      <c r="N42" s="210" t="str">
        <f t="shared" ref="N42:N49" si="61">IF(RIGHT(M42,8)=" Company",LEFT(M42,LEN(M42)-8),M42)</f>
        <v>0</v>
      </c>
      <c r="O42" s="210" t="str">
        <f t="shared" ref="O42:O49" si="62">CONCATENATE("""",N42,"""")</f>
        <v>"0"</v>
      </c>
      <c r="P42" s="210" t="str">
        <f>IF(ISBLANK(A42),P41,CONCATENATE(O41," OR ",SUBSTITUTE(O42," Co""",""""),""))</f>
        <v>"0"</v>
      </c>
      <c r="Q42" s="210" t="str">
        <f t="shared" si="54"/>
        <v>("0")</v>
      </c>
    </row>
    <row r="43" spans="1:17">
      <c r="A43" s="212"/>
      <c r="B43" s="210">
        <f t="shared" si="48"/>
        <v>0</v>
      </c>
      <c r="C43" s="210">
        <f t="shared" si="49"/>
        <v>0</v>
      </c>
      <c r="D43" s="210">
        <f t="shared" si="50"/>
        <v>0</v>
      </c>
      <c r="E43" s="210">
        <f t="shared" si="51"/>
        <v>0</v>
      </c>
      <c r="F43" s="210">
        <f t="shared" si="52"/>
        <v>0</v>
      </c>
      <c r="G43" s="210" t="str">
        <f t="shared" si="53"/>
        <v>0</v>
      </c>
      <c r="H43" s="210" t="str">
        <f t="shared" si="55"/>
        <v>0</v>
      </c>
      <c r="I43" s="210" t="str">
        <f t="shared" si="56"/>
        <v>0</v>
      </c>
      <c r="J43" s="210" t="str">
        <f t="shared" si="57"/>
        <v>0</v>
      </c>
      <c r="K43" s="210" t="str">
        <f t="shared" si="58"/>
        <v>0</v>
      </c>
      <c r="L43" s="210" t="str">
        <f t="shared" si="59"/>
        <v>0</v>
      </c>
      <c r="M43" s="210" t="str">
        <f t="shared" si="60"/>
        <v>0</v>
      </c>
      <c r="N43" s="210" t="str">
        <f t="shared" si="61"/>
        <v>0</v>
      </c>
      <c r="O43" s="210" t="str">
        <f t="shared" si="62"/>
        <v>"0"</v>
      </c>
      <c r="P43" s="210" t="str">
        <f>IF(ISBLANK(A43),P42,CONCATENATE(P42," OR ",SUBSTITUTE(O43," Co""",""""),""))</f>
        <v>"0"</v>
      </c>
      <c r="Q43" s="210" t="str">
        <f t="shared" si="54"/>
        <v>("0")</v>
      </c>
    </row>
    <row r="44" spans="1:17">
      <c r="A44" s="214"/>
      <c r="B44" s="210">
        <f t="shared" si="48"/>
        <v>0</v>
      </c>
      <c r="C44" s="210">
        <f t="shared" si="49"/>
        <v>0</v>
      </c>
      <c r="D44" s="210">
        <f t="shared" si="50"/>
        <v>0</v>
      </c>
      <c r="E44" s="210">
        <f t="shared" si="51"/>
        <v>0</v>
      </c>
      <c r="F44" s="210">
        <f t="shared" si="52"/>
        <v>0</v>
      </c>
      <c r="G44" s="210" t="str">
        <f t="shared" si="53"/>
        <v>0</v>
      </c>
      <c r="H44" s="210" t="str">
        <f t="shared" si="55"/>
        <v>0</v>
      </c>
      <c r="I44" s="210" t="str">
        <f t="shared" si="56"/>
        <v>0</v>
      </c>
      <c r="J44" s="210" t="str">
        <f t="shared" si="57"/>
        <v>0</v>
      </c>
      <c r="K44" s="210" t="str">
        <f t="shared" si="58"/>
        <v>0</v>
      </c>
      <c r="L44" s="210" t="str">
        <f t="shared" si="59"/>
        <v>0</v>
      </c>
      <c r="M44" s="210" t="str">
        <f t="shared" si="60"/>
        <v>0</v>
      </c>
      <c r="N44" s="210" t="str">
        <f t="shared" si="61"/>
        <v>0</v>
      </c>
      <c r="O44" s="210" t="str">
        <f t="shared" si="62"/>
        <v>"0"</v>
      </c>
      <c r="P44" s="210" t="str">
        <f t="shared" ref="P44:P49" si="63">IF(ISBLANK(A44),P43,CONCATENATE(P43," OR ",SUBSTITUTE(O44," Co""","""")))</f>
        <v>"0"</v>
      </c>
      <c r="Q44" s="210" t="str">
        <f t="shared" si="54"/>
        <v>("0")</v>
      </c>
    </row>
    <row r="45" spans="1:17">
      <c r="A45" s="214"/>
      <c r="B45" s="210">
        <f t="shared" si="48"/>
        <v>0</v>
      </c>
      <c r="C45" s="210">
        <f t="shared" si="49"/>
        <v>0</v>
      </c>
      <c r="D45" s="210">
        <f t="shared" si="50"/>
        <v>0</v>
      </c>
      <c r="E45" s="210">
        <f t="shared" si="51"/>
        <v>0</v>
      </c>
      <c r="F45" s="210">
        <f t="shared" si="52"/>
        <v>0</v>
      </c>
      <c r="G45" s="210" t="str">
        <f t="shared" si="53"/>
        <v>0</v>
      </c>
      <c r="H45" s="210" t="str">
        <f t="shared" si="55"/>
        <v>0</v>
      </c>
      <c r="I45" s="210" t="str">
        <f t="shared" si="56"/>
        <v>0</v>
      </c>
      <c r="J45" s="210" t="str">
        <f t="shared" si="57"/>
        <v>0</v>
      </c>
      <c r="K45" s="210" t="str">
        <f t="shared" si="58"/>
        <v>0</v>
      </c>
      <c r="L45" s="210" t="str">
        <f t="shared" si="59"/>
        <v>0</v>
      </c>
      <c r="M45" s="210" t="str">
        <f t="shared" si="60"/>
        <v>0</v>
      </c>
      <c r="N45" s="210" t="str">
        <f t="shared" si="61"/>
        <v>0</v>
      </c>
      <c r="O45" s="210" t="str">
        <f t="shared" si="62"/>
        <v>"0"</v>
      </c>
      <c r="P45" s="210" t="str">
        <f t="shared" si="63"/>
        <v>"0"</v>
      </c>
      <c r="Q45" s="210" t="str">
        <f t="shared" si="54"/>
        <v>("0")</v>
      </c>
    </row>
    <row r="46" spans="1:17">
      <c r="A46" s="214"/>
      <c r="B46" s="210">
        <f t="shared" si="48"/>
        <v>0</v>
      </c>
      <c r="C46" s="210">
        <f t="shared" si="49"/>
        <v>0</v>
      </c>
      <c r="D46" s="210">
        <f t="shared" si="50"/>
        <v>0</v>
      </c>
      <c r="E46" s="210">
        <f t="shared" si="51"/>
        <v>0</v>
      </c>
      <c r="F46" s="210">
        <f t="shared" si="52"/>
        <v>0</v>
      </c>
      <c r="G46" s="210" t="str">
        <f t="shared" si="53"/>
        <v>0</v>
      </c>
      <c r="H46" s="210" t="str">
        <f t="shared" si="55"/>
        <v>0</v>
      </c>
      <c r="I46" s="210" t="str">
        <f t="shared" si="56"/>
        <v>0</v>
      </c>
      <c r="J46" s="210" t="str">
        <f t="shared" si="57"/>
        <v>0</v>
      </c>
      <c r="K46" s="210" t="str">
        <f t="shared" si="58"/>
        <v>0</v>
      </c>
      <c r="L46" s="210" t="str">
        <f t="shared" si="59"/>
        <v>0</v>
      </c>
      <c r="M46" s="210" t="str">
        <f t="shared" si="60"/>
        <v>0</v>
      </c>
      <c r="N46" s="210" t="str">
        <f t="shared" si="61"/>
        <v>0</v>
      </c>
      <c r="O46" s="210" t="str">
        <f t="shared" si="62"/>
        <v>"0"</v>
      </c>
      <c r="P46" s="210" t="str">
        <f t="shared" si="63"/>
        <v>"0"</v>
      </c>
      <c r="Q46" s="210" t="str">
        <f t="shared" si="54"/>
        <v>("0")</v>
      </c>
    </row>
    <row r="47" spans="1:17">
      <c r="A47" s="214"/>
      <c r="B47" s="210">
        <f t="shared" si="48"/>
        <v>0</v>
      </c>
      <c r="C47" s="210">
        <f t="shared" si="49"/>
        <v>0</v>
      </c>
      <c r="D47" s="210">
        <f t="shared" si="50"/>
        <v>0</v>
      </c>
      <c r="E47" s="210">
        <f t="shared" si="51"/>
        <v>0</v>
      </c>
      <c r="F47" s="210">
        <f t="shared" si="52"/>
        <v>0</v>
      </c>
      <c r="G47" s="210" t="str">
        <f t="shared" si="53"/>
        <v>0</v>
      </c>
      <c r="H47" s="210" t="str">
        <f t="shared" si="55"/>
        <v>0</v>
      </c>
      <c r="I47" s="210" t="str">
        <f t="shared" si="56"/>
        <v>0</v>
      </c>
      <c r="J47" s="210" t="str">
        <f t="shared" si="57"/>
        <v>0</v>
      </c>
      <c r="K47" s="210" t="str">
        <f t="shared" si="58"/>
        <v>0</v>
      </c>
      <c r="L47" s="210" t="str">
        <f t="shared" si="59"/>
        <v>0</v>
      </c>
      <c r="M47" s="210" t="str">
        <f t="shared" si="60"/>
        <v>0</v>
      </c>
      <c r="N47" s="210" t="str">
        <f t="shared" si="61"/>
        <v>0</v>
      </c>
      <c r="O47" s="210" t="str">
        <f t="shared" si="62"/>
        <v>"0"</v>
      </c>
      <c r="P47" s="210" t="str">
        <f t="shared" si="63"/>
        <v>"0"</v>
      </c>
      <c r="Q47" s="210" t="str">
        <f t="shared" si="54"/>
        <v>("0")</v>
      </c>
    </row>
    <row r="48" spans="1:17">
      <c r="A48" s="214"/>
      <c r="B48" s="210">
        <f t="shared" si="48"/>
        <v>0</v>
      </c>
      <c r="C48" s="210">
        <f t="shared" si="49"/>
        <v>0</v>
      </c>
      <c r="D48" s="210">
        <f t="shared" si="50"/>
        <v>0</v>
      </c>
      <c r="E48" s="210">
        <f t="shared" si="51"/>
        <v>0</v>
      </c>
      <c r="F48" s="210">
        <f t="shared" si="52"/>
        <v>0</v>
      </c>
      <c r="G48" s="210" t="str">
        <f t="shared" si="53"/>
        <v>0</v>
      </c>
      <c r="H48" s="210" t="str">
        <f t="shared" si="55"/>
        <v>0</v>
      </c>
      <c r="I48" s="210" t="str">
        <f t="shared" si="56"/>
        <v>0</v>
      </c>
      <c r="J48" s="210" t="str">
        <f t="shared" si="57"/>
        <v>0</v>
      </c>
      <c r="K48" s="210" t="str">
        <f t="shared" si="58"/>
        <v>0</v>
      </c>
      <c r="L48" s="210" t="str">
        <f t="shared" si="59"/>
        <v>0</v>
      </c>
      <c r="M48" s="210" t="str">
        <f t="shared" si="60"/>
        <v>0</v>
      </c>
      <c r="N48" s="210" t="str">
        <f t="shared" si="61"/>
        <v>0</v>
      </c>
      <c r="O48" s="210" t="str">
        <f t="shared" si="62"/>
        <v>"0"</v>
      </c>
      <c r="P48" s="210" t="str">
        <f t="shared" si="63"/>
        <v>"0"</v>
      </c>
      <c r="Q48" s="210" t="str">
        <f t="shared" si="54"/>
        <v>("0")</v>
      </c>
    </row>
    <row r="49" spans="1:17">
      <c r="A49" s="214"/>
      <c r="B49" s="210">
        <f t="shared" si="48"/>
        <v>0</v>
      </c>
      <c r="C49" s="210">
        <f t="shared" si="49"/>
        <v>0</v>
      </c>
      <c r="D49" s="210">
        <f t="shared" si="50"/>
        <v>0</v>
      </c>
      <c r="E49" s="210">
        <f t="shared" si="51"/>
        <v>0</v>
      </c>
      <c r="F49" s="210">
        <f t="shared" si="52"/>
        <v>0</v>
      </c>
      <c r="G49" s="210" t="str">
        <f t="shared" si="53"/>
        <v>0</v>
      </c>
      <c r="H49" s="210" t="str">
        <f t="shared" si="55"/>
        <v>0</v>
      </c>
      <c r="I49" s="210" t="str">
        <f t="shared" si="56"/>
        <v>0</v>
      </c>
      <c r="J49" s="210" t="str">
        <f t="shared" si="57"/>
        <v>0</v>
      </c>
      <c r="K49" s="210" t="str">
        <f t="shared" si="58"/>
        <v>0</v>
      </c>
      <c r="L49" s="210" t="str">
        <f t="shared" si="59"/>
        <v>0</v>
      </c>
      <c r="M49" s="210" t="str">
        <f t="shared" si="60"/>
        <v>0</v>
      </c>
      <c r="N49" s="210" t="str">
        <f t="shared" si="61"/>
        <v>0</v>
      </c>
      <c r="O49" s="210" t="str">
        <f t="shared" si="62"/>
        <v>"0"</v>
      </c>
      <c r="P49" s="209" t="str">
        <f t="shared" si="63"/>
        <v>"0"</v>
      </c>
      <c r="Q49" s="213" t="str">
        <f t="shared" si="54"/>
        <v>("0")</v>
      </c>
    </row>
    <row r="50" spans="1:17">
      <c r="A50" s="211" t="s">
        <v>1499</v>
      </c>
    </row>
    <row r="51" spans="1:17">
      <c r="A51" s="212"/>
      <c r="B51" s="210">
        <f t="shared" ref="B51:B59" si="64">IF(RIGHT(A51,1)=".",LEFT(A51,LEN(A51)-1),A51)</f>
        <v>0</v>
      </c>
      <c r="C51" s="210">
        <f t="shared" ref="C51:C59" si="65">IFERROR(FIND("(",B51,1),B51)</f>
        <v>0</v>
      </c>
      <c r="D51" s="210">
        <f t="shared" ref="D51:D59" si="66">IFERROR(FIND(")",B51,1),C51)</f>
        <v>0</v>
      </c>
      <c r="E51" s="210">
        <f t="shared" ref="E51:E59" si="67">IFERROR(MID(B51,C51-1,D51-C51+2),D51)</f>
        <v>0</v>
      </c>
      <c r="F51" s="210">
        <f t="shared" ref="F51:F59" si="68">IF(C51&lt;&gt;E51,SUBSTITUTE(B51,E51,""),E51)</f>
        <v>0</v>
      </c>
      <c r="G51" s="210" t="str">
        <f t="shared" ref="G51:G59" si="69">SUBSTITUTE(F51,",","")</f>
        <v>0</v>
      </c>
      <c r="H51" s="210" t="str">
        <f>SUBSTITUTE(G51,".","")</f>
        <v>0</v>
      </c>
      <c r="I51" s="210" t="str">
        <f>SUBSTITUTE(H51," Inc","")</f>
        <v>0</v>
      </c>
      <c r="J51" s="210" t="str">
        <f>SUBSTITUTE(I51," Corporation","")</f>
        <v>0</v>
      </c>
      <c r="K51" s="210" t="str">
        <f>IF(RIGHT(J51,5)=" Corp",LEFT(J51,LEN(J51)-5),J51)</f>
        <v>0</v>
      </c>
      <c r="L51" s="210" t="str">
        <f>IF(RIGHT(K51,3)=" Co",LEFT(K51,LEN(K51)-3),K51)</f>
        <v>0</v>
      </c>
      <c r="M51" s="210" t="str">
        <f>IF(RIGHT(L51,4)=" LLC",LEFT(L51,LEN(L51)-4),L51)</f>
        <v>0</v>
      </c>
      <c r="N51" s="210" t="str">
        <f>IF(RIGHT(M51,8)=" Company",LEFT(M51,LEN(M51)-8),M51)</f>
        <v>0</v>
      </c>
      <c r="O51" s="210" t="str">
        <f>CONCATENATE("""",N51,"""")</f>
        <v>"0"</v>
      </c>
      <c r="P51" s="210" t="str">
        <f>O51</f>
        <v>"0"</v>
      </c>
      <c r="Q51" s="210" t="str">
        <f t="shared" ref="Q51:Q59" si="70">CONCATENATE("(",P51,")")</f>
        <v>("0")</v>
      </c>
    </row>
    <row r="52" spans="1:17">
      <c r="A52" s="212"/>
      <c r="B52" s="210">
        <f t="shared" si="64"/>
        <v>0</v>
      </c>
      <c r="C52" s="210">
        <f t="shared" si="65"/>
        <v>0</v>
      </c>
      <c r="D52" s="210">
        <f t="shared" si="66"/>
        <v>0</v>
      </c>
      <c r="E52" s="210">
        <f t="shared" si="67"/>
        <v>0</v>
      </c>
      <c r="F52" s="210">
        <f t="shared" si="68"/>
        <v>0</v>
      </c>
      <c r="G52" s="210" t="str">
        <f t="shared" si="69"/>
        <v>0</v>
      </c>
      <c r="H52" s="210" t="str">
        <f t="shared" ref="H52:H59" si="71">SUBSTITUTE(G52,".","")</f>
        <v>0</v>
      </c>
      <c r="I52" s="210" t="str">
        <f t="shared" ref="I52:I59" si="72">SUBSTITUTE(H52," Inc","")</f>
        <v>0</v>
      </c>
      <c r="J52" s="210" t="str">
        <f t="shared" ref="J52:J59" si="73">SUBSTITUTE(I52," Corporation","")</f>
        <v>0</v>
      </c>
      <c r="K52" s="210" t="str">
        <f t="shared" ref="K52:K59" si="74">IF(RIGHT(J52,5)=" Corp",LEFT(J52,LEN(J52)-5),J52)</f>
        <v>0</v>
      </c>
      <c r="L52" s="210" t="str">
        <f t="shared" ref="L52:L59" si="75">IF(RIGHT(K52,3)=" Co",LEFT(K52,LEN(K52)-3),K52)</f>
        <v>0</v>
      </c>
      <c r="M52" s="210" t="str">
        <f t="shared" ref="M52:M59" si="76">IF(RIGHT(L52,4)=" LLC",LEFT(L52,LEN(L52)-4),L52)</f>
        <v>0</v>
      </c>
      <c r="N52" s="210" t="str">
        <f t="shared" ref="N52:N59" si="77">IF(RIGHT(M52,8)=" Company",LEFT(M52,LEN(M52)-8),M52)</f>
        <v>0</v>
      </c>
      <c r="O52" s="210" t="str">
        <f t="shared" ref="O52:O59" si="78">CONCATENATE("""",N52,"""")</f>
        <v>"0"</v>
      </c>
      <c r="P52" s="210" t="str">
        <f>IF(ISBLANK(A52),P51,CONCATENATE(O51," OR ",SUBSTITUTE(O52," Co""",""""),""))</f>
        <v>"0"</v>
      </c>
      <c r="Q52" s="210" t="str">
        <f t="shared" si="70"/>
        <v>("0")</v>
      </c>
    </row>
    <row r="53" spans="1:17">
      <c r="A53" s="212"/>
      <c r="B53" s="210">
        <f t="shared" si="64"/>
        <v>0</v>
      </c>
      <c r="C53" s="210">
        <f t="shared" si="65"/>
        <v>0</v>
      </c>
      <c r="D53" s="210">
        <f t="shared" si="66"/>
        <v>0</v>
      </c>
      <c r="E53" s="210">
        <f t="shared" si="67"/>
        <v>0</v>
      </c>
      <c r="F53" s="210">
        <f t="shared" si="68"/>
        <v>0</v>
      </c>
      <c r="G53" s="210" t="str">
        <f t="shared" si="69"/>
        <v>0</v>
      </c>
      <c r="H53" s="210" t="str">
        <f t="shared" si="71"/>
        <v>0</v>
      </c>
      <c r="I53" s="210" t="str">
        <f t="shared" si="72"/>
        <v>0</v>
      </c>
      <c r="J53" s="210" t="str">
        <f t="shared" si="73"/>
        <v>0</v>
      </c>
      <c r="K53" s="210" t="str">
        <f t="shared" si="74"/>
        <v>0</v>
      </c>
      <c r="L53" s="210" t="str">
        <f t="shared" si="75"/>
        <v>0</v>
      </c>
      <c r="M53" s="210" t="str">
        <f t="shared" si="76"/>
        <v>0</v>
      </c>
      <c r="N53" s="210" t="str">
        <f t="shared" si="77"/>
        <v>0</v>
      </c>
      <c r="O53" s="210" t="str">
        <f t="shared" si="78"/>
        <v>"0"</v>
      </c>
      <c r="P53" s="210" t="str">
        <f>IF(ISBLANK(A53),P52,CONCATENATE(P52," OR ",SUBSTITUTE(O53," Co""",""""),""))</f>
        <v>"0"</v>
      </c>
      <c r="Q53" s="210" t="str">
        <f t="shared" si="70"/>
        <v>("0")</v>
      </c>
    </row>
    <row r="54" spans="1:17">
      <c r="A54" s="214"/>
      <c r="B54" s="210">
        <f t="shared" si="64"/>
        <v>0</v>
      </c>
      <c r="C54" s="210">
        <f t="shared" si="65"/>
        <v>0</v>
      </c>
      <c r="D54" s="210">
        <f t="shared" si="66"/>
        <v>0</v>
      </c>
      <c r="E54" s="210">
        <f t="shared" si="67"/>
        <v>0</v>
      </c>
      <c r="F54" s="210">
        <f t="shared" si="68"/>
        <v>0</v>
      </c>
      <c r="G54" s="210" t="str">
        <f t="shared" si="69"/>
        <v>0</v>
      </c>
      <c r="H54" s="210" t="str">
        <f t="shared" si="71"/>
        <v>0</v>
      </c>
      <c r="I54" s="210" t="str">
        <f t="shared" si="72"/>
        <v>0</v>
      </c>
      <c r="J54" s="210" t="str">
        <f t="shared" si="73"/>
        <v>0</v>
      </c>
      <c r="K54" s="210" t="str">
        <f t="shared" si="74"/>
        <v>0</v>
      </c>
      <c r="L54" s="210" t="str">
        <f t="shared" si="75"/>
        <v>0</v>
      </c>
      <c r="M54" s="210" t="str">
        <f t="shared" si="76"/>
        <v>0</v>
      </c>
      <c r="N54" s="210" t="str">
        <f t="shared" si="77"/>
        <v>0</v>
      </c>
      <c r="O54" s="210" t="str">
        <f t="shared" si="78"/>
        <v>"0"</v>
      </c>
      <c r="P54" s="210" t="str">
        <f t="shared" ref="P54:P59" si="79">IF(ISBLANK(A54),P53,CONCATENATE(P53," OR ",SUBSTITUTE(O54," Co""","""")))</f>
        <v>"0"</v>
      </c>
      <c r="Q54" s="210" t="str">
        <f t="shared" si="70"/>
        <v>("0")</v>
      </c>
    </row>
    <row r="55" spans="1:17">
      <c r="A55" s="214"/>
      <c r="B55" s="210">
        <f t="shared" si="64"/>
        <v>0</v>
      </c>
      <c r="C55" s="210">
        <f t="shared" si="65"/>
        <v>0</v>
      </c>
      <c r="D55" s="210">
        <f t="shared" si="66"/>
        <v>0</v>
      </c>
      <c r="E55" s="210">
        <f t="shared" si="67"/>
        <v>0</v>
      </c>
      <c r="F55" s="210">
        <f t="shared" si="68"/>
        <v>0</v>
      </c>
      <c r="G55" s="210" t="str">
        <f t="shared" si="69"/>
        <v>0</v>
      </c>
      <c r="H55" s="210" t="str">
        <f t="shared" si="71"/>
        <v>0</v>
      </c>
      <c r="I55" s="210" t="str">
        <f t="shared" si="72"/>
        <v>0</v>
      </c>
      <c r="J55" s="210" t="str">
        <f t="shared" si="73"/>
        <v>0</v>
      </c>
      <c r="K55" s="210" t="str">
        <f t="shared" si="74"/>
        <v>0</v>
      </c>
      <c r="L55" s="210" t="str">
        <f t="shared" si="75"/>
        <v>0</v>
      </c>
      <c r="M55" s="210" t="str">
        <f t="shared" si="76"/>
        <v>0</v>
      </c>
      <c r="N55" s="210" t="str">
        <f t="shared" si="77"/>
        <v>0</v>
      </c>
      <c r="O55" s="210" t="str">
        <f t="shared" si="78"/>
        <v>"0"</v>
      </c>
      <c r="P55" s="210" t="str">
        <f t="shared" si="79"/>
        <v>"0"</v>
      </c>
      <c r="Q55" s="210" t="str">
        <f t="shared" si="70"/>
        <v>("0")</v>
      </c>
    </row>
    <row r="56" spans="1:17">
      <c r="A56" s="214"/>
      <c r="B56" s="210">
        <f t="shared" si="64"/>
        <v>0</v>
      </c>
      <c r="C56" s="210">
        <f t="shared" si="65"/>
        <v>0</v>
      </c>
      <c r="D56" s="210">
        <f t="shared" si="66"/>
        <v>0</v>
      </c>
      <c r="E56" s="210">
        <f t="shared" si="67"/>
        <v>0</v>
      </c>
      <c r="F56" s="210">
        <f t="shared" si="68"/>
        <v>0</v>
      </c>
      <c r="G56" s="210" t="str">
        <f t="shared" si="69"/>
        <v>0</v>
      </c>
      <c r="H56" s="210" t="str">
        <f t="shared" si="71"/>
        <v>0</v>
      </c>
      <c r="I56" s="210" t="str">
        <f t="shared" si="72"/>
        <v>0</v>
      </c>
      <c r="J56" s="210" t="str">
        <f t="shared" si="73"/>
        <v>0</v>
      </c>
      <c r="K56" s="210" t="str">
        <f t="shared" si="74"/>
        <v>0</v>
      </c>
      <c r="L56" s="210" t="str">
        <f t="shared" si="75"/>
        <v>0</v>
      </c>
      <c r="M56" s="210" t="str">
        <f t="shared" si="76"/>
        <v>0</v>
      </c>
      <c r="N56" s="210" t="str">
        <f t="shared" si="77"/>
        <v>0</v>
      </c>
      <c r="O56" s="210" t="str">
        <f t="shared" si="78"/>
        <v>"0"</v>
      </c>
      <c r="P56" s="210" t="str">
        <f t="shared" si="79"/>
        <v>"0"</v>
      </c>
      <c r="Q56" s="210" t="str">
        <f t="shared" si="70"/>
        <v>("0")</v>
      </c>
    </row>
    <row r="57" spans="1:17">
      <c r="A57" s="214"/>
      <c r="B57" s="210">
        <f t="shared" si="64"/>
        <v>0</v>
      </c>
      <c r="C57" s="210">
        <f t="shared" si="65"/>
        <v>0</v>
      </c>
      <c r="D57" s="210">
        <f t="shared" si="66"/>
        <v>0</v>
      </c>
      <c r="E57" s="210">
        <f t="shared" si="67"/>
        <v>0</v>
      </c>
      <c r="F57" s="210">
        <f t="shared" si="68"/>
        <v>0</v>
      </c>
      <c r="G57" s="210" t="str">
        <f t="shared" si="69"/>
        <v>0</v>
      </c>
      <c r="H57" s="210" t="str">
        <f t="shared" si="71"/>
        <v>0</v>
      </c>
      <c r="I57" s="210" t="str">
        <f t="shared" si="72"/>
        <v>0</v>
      </c>
      <c r="J57" s="210" t="str">
        <f t="shared" si="73"/>
        <v>0</v>
      </c>
      <c r="K57" s="210" t="str">
        <f t="shared" si="74"/>
        <v>0</v>
      </c>
      <c r="L57" s="210" t="str">
        <f t="shared" si="75"/>
        <v>0</v>
      </c>
      <c r="M57" s="210" t="str">
        <f t="shared" si="76"/>
        <v>0</v>
      </c>
      <c r="N57" s="210" t="str">
        <f t="shared" si="77"/>
        <v>0</v>
      </c>
      <c r="O57" s="210" t="str">
        <f t="shared" si="78"/>
        <v>"0"</v>
      </c>
      <c r="P57" s="210" t="str">
        <f t="shared" si="79"/>
        <v>"0"</v>
      </c>
      <c r="Q57" s="210" t="str">
        <f t="shared" si="70"/>
        <v>("0")</v>
      </c>
    </row>
    <row r="58" spans="1:17">
      <c r="A58" s="214"/>
      <c r="B58" s="210">
        <f t="shared" si="64"/>
        <v>0</v>
      </c>
      <c r="C58" s="210">
        <f t="shared" si="65"/>
        <v>0</v>
      </c>
      <c r="D58" s="210">
        <f t="shared" si="66"/>
        <v>0</v>
      </c>
      <c r="E58" s="210">
        <f t="shared" si="67"/>
        <v>0</v>
      </c>
      <c r="F58" s="210">
        <f t="shared" si="68"/>
        <v>0</v>
      </c>
      <c r="G58" s="210" t="str">
        <f t="shared" si="69"/>
        <v>0</v>
      </c>
      <c r="H58" s="210" t="str">
        <f t="shared" si="71"/>
        <v>0</v>
      </c>
      <c r="I58" s="210" t="str">
        <f t="shared" si="72"/>
        <v>0</v>
      </c>
      <c r="J58" s="210" t="str">
        <f t="shared" si="73"/>
        <v>0</v>
      </c>
      <c r="K58" s="210" t="str">
        <f t="shared" si="74"/>
        <v>0</v>
      </c>
      <c r="L58" s="210" t="str">
        <f t="shared" si="75"/>
        <v>0</v>
      </c>
      <c r="M58" s="210" t="str">
        <f t="shared" si="76"/>
        <v>0</v>
      </c>
      <c r="N58" s="210" t="str">
        <f t="shared" si="77"/>
        <v>0</v>
      </c>
      <c r="O58" s="210" t="str">
        <f t="shared" si="78"/>
        <v>"0"</v>
      </c>
      <c r="P58" s="210" t="str">
        <f t="shared" si="79"/>
        <v>"0"</v>
      </c>
      <c r="Q58" s="210" t="str">
        <f t="shared" si="70"/>
        <v>("0")</v>
      </c>
    </row>
    <row r="59" spans="1:17">
      <c r="A59" s="214"/>
      <c r="B59" s="210">
        <f t="shared" si="64"/>
        <v>0</v>
      </c>
      <c r="C59" s="210">
        <f t="shared" si="65"/>
        <v>0</v>
      </c>
      <c r="D59" s="210">
        <f t="shared" si="66"/>
        <v>0</v>
      </c>
      <c r="E59" s="210">
        <f t="shared" si="67"/>
        <v>0</v>
      </c>
      <c r="F59" s="210">
        <f t="shared" si="68"/>
        <v>0</v>
      </c>
      <c r="G59" s="210" t="str">
        <f t="shared" si="69"/>
        <v>0</v>
      </c>
      <c r="H59" s="210" t="str">
        <f t="shared" si="71"/>
        <v>0</v>
      </c>
      <c r="I59" s="210" t="str">
        <f t="shared" si="72"/>
        <v>0</v>
      </c>
      <c r="J59" s="210" t="str">
        <f t="shared" si="73"/>
        <v>0</v>
      </c>
      <c r="K59" s="210" t="str">
        <f t="shared" si="74"/>
        <v>0</v>
      </c>
      <c r="L59" s="210" t="str">
        <f t="shared" si="75"/>
        <v>0</v>
      </c>
      <c r="M59" s="210" t="str">
        <f t="shared" si="76"/>
        <v>0</v>
      </c>
      <c r="N59" s="210" t="str">
        <f t="shared" si="77"/>
        <v>0</v>
      </c>
      <c r="O59" s="210" t="str">
        <f t="shared" si="78"/>
        <v>"0"</v>
      </c>
      <c r="P59" s="209" t="str">
        <f t="shared" si="79"/>
        <v>"0"</v>
      </c>
      <c r="Q59" s="213" t="str">
        <f t="shared" si="70"/>
        <v>("0")</v>
      </c>
    </row>
    <row r="60" spans="1:17">
      <c r="A60" s="214"/>
    </row>
    <row r="61" spans="1:17">
      <c r="A61" s="214"/>
    </row>
    <row r="62" spans="1:17">
      <c r="A62" s="211" t="s">
        <v>1500</v>
      </c>
    </row>
    <row r="63" spans="1:17">
      <c r="A63" s="212"/>
      <c r="B63" s="210">
        <f t="shared" ref="B63:B71" si="80">IF(RIGHT(A63,1)=".",LEFT(A63,LEN(A63)-1),A63)</f>
        <v>0</v>
      </c>
      <c r="C63" s="210">
        <f t="shared" ref="C63:C71" si="81">IFERROR(FIND("(",B63,1),B63)</f>
        <v>0</v>
      </c>
      <c r="D63" s="210">
        <f t="shared" ref="D63:D71" si="82">IFERROR(FIND(")",B63,1),C63)</f>
        <v>0</v>
      </c>
      <c r="E63" s="210">
        <f t="shared" ref="E63:E71" si="83">IFERROR(MID(B63,C63-1,D63-C63+2),D63)</f>
        <v>0</v>
      </c>
      <c r="F63" s="210">
        <f t="shared" ref="F63:F71" si="84">IF(C63&lt;&gt;E63,SUBSTITUTE(B63,E63,""),E63)</f>
        <v>0</v>
      </c>
      <c r="G63" s="210" t="str">
        <f t="shared" ref="G63:G71" si="85">SUBSTITUTE(F63,",","")</f>
        <v>0</v>
      </c>
      <c r="H63" s="210" t="str">
        <f>SUBSTITUTE(G63,".","")</f>
        <v>0</v>
      </c>
      <c r="I63" s="210" t="str">
        <f>SUBSTITUTE(H63," Inc","")</f>
        <v>0</v>
      </c>
      <c r="J63" s="210" t="str">
        <f>SUBSTITUTE(I63," Corporation","")</f>
        <v>0</v>
      </c>
      <c r="K63" s="210" t="str">
        <f>IF(RIGHT(J63,5)=" Corp",LEFT(J63,LEN(J63)-5),J63)</f>
        <v>0</v>
      </c>
      <c r="L63" s="210" t="str">
        <f>IF(RIGHT(K63,3)=" Co",LEFT(K63,LEN(K63)-3),K63)</f>
        <v>0</v>
      </c>
      <c r="M63" s="210" t="str">
        <f>IF(RIGHT(L63,4)=" LLC",LEFT(L63,LEN(L63)-4),L63)</f>
        <v>0</v>
      </c>
      <c r="N63" s="210" t="str">
        <f>IF(RIGHT(M63,8)=" Company",LEFT(M63,LEN(M63)-8),M63)</f>
        <v>0</v>
      </c>
      <c r="O63" s="210" t="str">
        <f>CONCATENATE("""",N63,"""")</f>
        <v>"0"</v>
      </c>
      <c r="P63" s="210" t="str">
        <f>O63</f>
        <v>"0"</v>
      </c>
      <c r="Q63" s="210" t="str">
        <f t="shared" ref="Q63:Q71" si="86">CONCATENATE("(",P63,")")</f>
        <v>("0")</v>
      </c>
    </row>
    <row r="64" spans="1:17">
      <c r="A64" s="212"/>
      <c r="B64" s="210">
        <f t="shared" si="80"/>
        <v>0</v>
      </c>
      <c r="C64" s="210">
        <f t="shared" si="81"/>
        <v>0</v>
      </c>
      <c r="D64" s="210">
        <f t="shared" si="82"/>
        <v>0</v>
      </c>
      <c r="E64" s="210">
        <f t="shared" si="83"/>
        <v>0</v>
      </c>
      <c r="F64" s="210">
        <f t="shared" si="84"/>
        <v>0</v>
      </c>
      <c r="G64" s="210" t="str">
        <f t="shared" si="85"/>
        <v>0</v>
      </c>
      <c r="H64" s="210" t="str">
        <f t="shared" ref="H64:H71" si="87">SUBSTITUTE(G64,".","")</f>
        <v>0</v>
      </c>
      <c r="I64" s="210" t="str">
        <f t="shared" ref="I64:I71" si="88">SUBSTITUTE(H64," Inc","")</f>
        <v>0</v>
      </c>
      <c r="J64" s="210" t="str">
        <f t="shared" ref="J64:J71" si="89">SUBSTITUTE(I64," Corporation","")</f>
        <v>0</v>
      </c>
      <c r="K64" s="210" t="str">
        <f t="shared" ref="K64:K71" si="90">IF(RIGHT(J64,5)=" Corp",LEFT(J64,LEN(J64)-5),J64)</f>
        <v>0</v>
      </c>
      <c r="L64" s="210" t="str">
        <f t="shared" ref="L64:L71" si="91">IF(RIGHT(K64,3)=" Co",LEFT(K64,LEN(K64)-3),K64)</f>
        <v>0</v>
      </c>
      <c r="M64" s="210" t="str">
        <f t="shared" ref="M64:M71" si="92">IF(RIGHT(L64,4)=" LLC",LEFT(L64,LEN(L64)-4),L64)</f>
        <v>0</v>
      </c>
      <c r="N64" s="210" t="str">
        <f t="shared" ref="N64:N71" si="93">IF(RIGHT(M64,8)=" Company",LEFT(M64,LEN(M64)-8),M64)</f>
        <v>0</v>
      </c>
      <c r="O64" s="210" t="str">
        <f t="shared" ref="O64:O71" si="94">CONCATENATE("""",N64,"""")</f>
        <v>"0"</v>
      </c>
      <c r="P64" s="210" t="str">
        <f>IF(ISBLANK(A64),P63,CONCATENATE(O63," OR ",SUBSTITUTE(O64," Co""",""""),""))</f>
        <v>"0"</v>
      </c>
      <c r="Q64" s="210" t="str">
        <f t="shared" si="86"/>
        <v>("0")</v>
      </c>
    </row>
    <row r="65" spans="1:17">
      <c r="A65" s="212"/>
      <c r="B65" s="210">
        <f t="shared" si="80"/>
        <v>0</v>
      </c>
      <c r="C65" s="210">
        <f t="shared" si="81"/>
        <v>0</v>
      </c>
      <c r="D65" s="210">
        <f t="shared" si="82"/>
        <v>0</v>
      </c>
      <c r="E65" s="210">
        <f t="shared" si="83"/>
        <v>0</v>
      </c>
      <c r="F65" s="210">
        <f t="shared" si="84"/>
        <v>0</v>
      </c>
      <c r="G65" s="210" t="str">
        <f t="shared" si="85"/>
        <v>0</v>
      </c>
      <c r="H65" s="210" t="str">
        <f t="shared" si="87"/>
        <v>0</v>
      </c>
      <c r="I65" s="210" t="str">
        <f t="shared" si="88"/>
        <v>0</v>
      </c>
      <c r="J65" s="210" t="str">
        <f t="shared" si="89"/>
        <v>0</v>
      </c>
      <c r="K65" s="210" t="str">
        <f t="shared" si="90"/>
        <v>0</v>
      </c>
      <c r="L65" s="210" t="str">
        <f t="shared" si="91"/>
        <v>0</v>
      </c>
      <c r="M65" s="210" t="str">
        <f t="shared" si="92"/>
        <v>0</v>
      </c>
      <c r="N65" s="210" t="str">
        <f t="shared" si="93"/>
        <v>0</v>
      </c>
      <c r="O65" s="210" t="str">
        <f t="shared" si="94"/>
        <v>"0"</v>
      </c>
      <c r="P65" s="210" t="str">
        <f>IF(ISBLANK(A65),P64,CONCATENATE(P64," OR ",SUBSTITUTE(O65," Co""",""""),""))</f>
        <v>"0"</v>
      </c>
      <c r="Q65" s="210" t="str">
        <f t="shared" si="86"/>
        <v>("0")</v>
      </c>
    </row>
    <row r="66" spans="1:17">
      <c r="A66" s="214"/>
      <c r="B66" s="210">
        <f t="shared" si="80"/>
        <v>0</v>
      </c>
      <c r="C66" s="210">
        <f t="shared" si="81"/>
        <v>0</v>
      </c>
      <c r="D66" s="210">
        <f t="shared" si="82"/>
        <v>0</v>
      </c>
      <c r="E66" s="210">
        <f t="shared" si="83"/>
        <v>0</v>
      </c>
      <c r="F66" s="210">
        <f t="shared" si="84"/>
        <v>0</v>
      </c>
      <c r="G66" s="210" t="str">
        <f t="shared" si="85"/>
        <v>0</v>
      </c>
      <c r="H66" s="210" t="str">
        <f t="shared" si="87"/>
        <v>0</v>
      </c>
      <c r="I66" s="210" t="str">
        <f t="shared" si="88"/>
        <v>0</v>
      </c>
      <c r="J66" s="210" t="str">
        <f t="shared" si="89"/>
        <v>0</v>
      </c>
      <c r="K66" s="210" t="str">
        <f t="shared" si="90"/>
        <v>0</v>
      </c>
      <c r="L66" s="210" t="str">
        <f t="shared" si="91"/>
        <v>0</v>
      </c>
      <c r="M66" s="210" t="str">
        <f t="shared" si="92"/>
        <v>0</v>
      </c>
      <c r="N66" s="210" t="str">
        <f t="shared" si="93"/>
        <v>0</v>
      </c>
      <c r="O66" s="210" t="str">
        <f t="shared" si="94"/>
        <v>"0"</v>
      </c>
      <c r="P66" s="210" t="str">
        <f t="shared" ref="P66:P71" si="95">IF(ISBLANK(A66),P65,CONCATENATE(P65," OR ",SUBSTITUTE(O66," Co""","""")))</f>
        <v>"0"</v>
      </c>
      <c r="Q66" s="210" t="str">
        <f t="shared" si="86"/>
        <v>("0")</v>
      </c>
    </row>
    <row r="67" spans="1:17">
      <c r="A67" s="214"/>
      <c r="B67" s="210">
        <f t="shared" si="80"/>
        <v>0</v>
      </c>
      <c r="C67" s="210">
        <f t="shared" si="81"/>
        <v>0</v>
      </c>
      <c r="D67" s="210">
        <f t="shared" si="82"/>
        <v>0</v>
      </c>
      <c r="E67" s="210">
        <f t="shared" si="83"/>
        <v>0</v>
      </c>
      <c r="F67" s="210">
        <f t="shared" si="84"/>
        <v>0</v>
      </c>
      <c r="G67" s="210" t="str">
        <f t="shared" si="85"/>
        <v>0</v>
      </c>
      <c r="H67" s="210" t="str">
        <f t="shared" si="87"/>
        <v>0</v>
      </c>
      <c r="I67" s="210" t="str">
        <f t="shared" si="88"/>
        <v>0</v>
      </c>
      <c r="J67" s="210" t="str">
        <f t="shared" si="89"/>
        <v>0</v>
      </c>
      <c r="K67" s="210" t="str">
        <f t="shared" si="90"/>
        <v>0</v>
      </c>
      <c r="L67" s="210" t="str">
        <f t="shared" si="91"/>
        <v>0</v>
      </c>
      <c r="M67" s="210" t="str">
        <f t="shared" si="92"/>
        <v>0</v>
      </c>
      <c r="N67" s="210" t="str">
        <f t="shared" si="93"/>
        <v>0</v>
      </c>
      <c r="O67" s="210" t="str">
        <f t="shared" si="94"/>
        <v>"0"</v>
      </c>
      <c r="P67" s="210" t="str">
        <f t="shared" si="95"/>
        <v>"0"</v>
      </c>
      <c r="Q67" s="210" t="str">
        <f t="shared" si="86"/>
        <v>("0")</v>
      </c>
    </row>
    <row r="68" spans="1:17">
      <c r="A68" s="214"/>
      <c r="B68" s="210">
        <f t="shared" si="80"/>
        <v>0</v>
      </c>
      <c r="C68" s="210">
        <f t="shared" si="81"/>
        <v>0</v>
      </c>
      <c r="D68" s="210">
        <f t="shared" si="82"/>
        <v>0</v>
      </c>
      <c r="E68" s="210">
        <f t="shared" si="83"/>
        <v>0</v>
      </c>
      <c r="F68" s="210">
        <f t="shared" si="84"/>
        <v>0</v>
      </c>
      <c r="G68" s="210" t="str">
        <f t="shared" si="85"/>
        <v>0</v>
      </c>
      <c r="H68" s="210" t="str">
        <f t="shared" si="87"/>
        <v>0</v>
      </c>
      <c r="I68" s="210" t="str">
        <f t="shared" si="88"/>
        <v>0</v>
      </c>
      <c r="J68" s="210" t="str">
        <f t="shared" si="89"/>
        <v>0</v>
      </c>
      <c r="K68" s="210" t="str">
        <f t="shared" si="90"/>
        <v>0</v>
      </c>
      <c r="L68" s="210" t="str">
        <f t="shared" si="91"/>
        <v>0</v>
      </c>
      <c r="M68" s="210" t="str">
        <f t="shared" si="92"/>
        <v>0</v>
      </c>
      <c r="N68" s="210" t="str">
        <f t="shared" si="93"/>
        <v>0</v>
      </c>
      <c r="O68" s="210" t="str">
        <f t="shared" si="94"/>
        <v>"0"</v>
      </c>
      <c r="P68" s="210" t="str">
        <f t="shared" si="95"/>
        <v>"0"</v>
      </c>
      <c r="Q68" s="210" t="str">
        <f t="shared" si="86"/>
        <v>("0")</v>
      </c>
    </row>
    <row r="69" spans="1:17">
      <c r="A69" s="214"/>
      <c r="B69" s="210">
        <f t="shared" si="80"/>
        <v>0</v>
      </c>
      <c r="C69" s="210">
        <f t="shared" si="81"/>
        <v>0</v>
      </c>
      <c r="D69" s="210">
        <f t="shared" si="82"/>
        <v>0</v>
      </c>
      <c r="E69" s="210">
        <f t="shared" si="83"/>
        <v>0</v>
      </c>
      <c r="F69" s="210">
        <f t="shared" si="84"/>
        <v>0</v>
      </c>
      <c r="G69" s="210" t="str">
        <f t="shared" si="85"/>
        <v>0</v>
      </c>
      <c r="H69" s="210" t="str">
        <f t="shared" si="87"/>
        <v>0</v>
      </c>
      <c r="I69" s="210" t="str">
        <f t="shared" si="88"/>
        <v>0</v>
      </c>
      <c r="J69" s="210" t="str">
        <f t="shared" si="89"/>
        <v>0</v>
      </c>
      <c r="K69" s="210" t="str">
        <f t="shared" si="90"/>
        <v>0</v>
      </c>
      <c r="L69" s="210" t="str">
        <f t="shared" si="91"/>
        <v>0</v>
      </c>
      <c r="M69" s="210" t="str">
        <f t="shared" si="92"/>
        <v>0</v>
      </c>
      <c r="N69" s="210" t="str">
        <f t="shared" si="93"/>
        <v>0</v>
      </c>
      <c r="O69" s="210" t="str">
        <f t="shared" si="94"/>
        <v>"0"</v>
      </c>
      <c r="P69" s="210" t="str">
        <f t="shared" si="95"/>
        <v>"0"</v>
      </c>
      <c r="Q69" s="210" t="str">
        <f t="shared" si="86"/>
        <v>("0")</v>
      </c>
    </row>
    <row r="70" spans="1:17">
      <c r="A70" s="214"/>
      <c r="B70" s="210">
        <f t="shared" si="80"/>
        <v>0</v>
      </c>
      <c r="C70" s="210">
        <f t="shared" si="81"/>
        <v>0</v>
      </c>
      <c r="D70" s="210">
        <f t="shared" si="82"/>
        <v>0</v>
      </c>
      <c r="E70" s="210">
        <f t="shared" si="83"/>
        <v>0</v>
      </c>
      <c r="F70" s="210">
        <f t="shared" si="84"/>
        <v>0</v>
      </c>
      <c r="G70" s="210" t="str">
        <f t="shared" si="85"/>
        <v>0</v>
      </c>
      <c r="H70" s="210" t="str">
        <f t="shared" si="87"/>
        <v>0</v>
      </c>
      <c r="I70" s="210" t="str">
        <f t="shared" si="88"/>
        <v>0</v>
      </c>
      <c r="J70" s="210" t="str">
        <f t="shared" si="89"/>
        <v>0</v>
      </c>
      <c r="K70" s="210" t="str">
        <f t="shared" si="90"/>
        <v>0</v>
      </c>
      <c r="L70" s="210" t="str">
        <f t="shared" si="91"/>
        <v>0</v>
      </c>
      <c r="M70" s="210" t="str">
        <f t="shared" si="92"/>
        <v>0</v>
      </c>
      <c r="N70" s="210" t="str">
        <f t="shared" si="93"/>
        <v>0</v>
      </c>
      <c r="O70" s="210" t="str">
        <f t="shared" si="94"/>
        <v>"0"</v>
      </c>
      <c r="P70" s="210" t="str">
        <f t="shared" si="95"/>
        <v>"0"</v>
      </c>
      <c r="Q70" s="210" t="str">
        <f t="shared" si="86"/>
        <v>("0")</v>
      </c>
    </row>
    <row r="71" spans="1:17">
      <c r="A71" s="214"/>
      <c r="B71" s="210">
        <f t="shared" si="80"/>
        <v>0</v>
      </c>
      <c r="C71" s="210">
        <f t="shared" si="81"/>
        <v>0</v>
      </c>
      <c r="D71" s="210">
        <f t="shared" si="82"/>
        <v>0</v>
      </c>
      <c r="E71" s="210">
        <f t="shared" si="83"/>
        <v>0</v>
      </c>
      <c r="F71" s="210">
        <f t="shared" si="84"/>
        <v>0</v>
      </c>
      <c r="G71" s="210" t="str">
        <f t="shared" si="85"/>
        <v>0</v>
      </c>
      <c r="H71" s="210" t="str">
        <f t="shared" si="87"/>
        <v>0</v>
      </c>
      <c r="I71" s="210" t="str">
        <f t="shared" si="88"/>
        <v>0</v>
      </c>
      <c r="J71" s="210" t="str">
        <f t="shared" si="89"/>
        <v>0</v>
      </c>
      <c r="K71" s="210" t="str">
        <f t="shared" si="90"/>
        <v>0</v>
      </c>
      <c r="L71" s="210" t="str">
        <f t="shared" si="91"/>
        <v>0</v>
      </c>
      <c r="M71" s="210" t="str">
        <f t="shared" si="92"/>
        <v>0</v>
      </c>
      <c r="N71" s="210" t="str">
        <f t="shared" si="93"/>
        <v>0</v>
      </c>
      <c r="O71" s="210" t="str">
        <f t="shared" si="94"/>
        <v>"0"</v>
      </c>
      <c r="P71" s="209" t="str">
        <f t="shared" si="95"/>
        <v>"0"</v>
      </c>
      <c r="Q71" s="213" t="str">
        <f t="shared" si="86"/>
        <v>("0")</v>
      </c>
    </row>
    <row r="72" spans="1:17">
      <c r="A72" s="214"/>
    </row>
    <row r="73" spans="1:17">
      <c r="A73" s="214"/>
    </row>
    <row r="74" spans="1:17">
      <c r="A74" s="211" t="s">
        <v>1501</v>
      </c>
    </row>
    <row r="75" spans="1:17">
      <c r="A75" s="212"/>
      <c r="B75" s="210">
        <f t="shared" ref="B75:B83" si="96">IF(RIGHT(A75,1)=".",LEFT(A75,LEN(A75)-1),A75)</f>
        <v>0</v>
      </c>
      <c r="C75" s="210">
        <f t="shared" ref="C75:C83" si="97">IFERROR(FIND("(",B75,1),B75)</f>
        <v>0</v>
      </c>
      <c r="D75" s="210">
        <f t="shared" ref="D75:D83" si="98">IFERROR(FIND(")",B75,1),C75)</f>
        <v>0</v>
      </c>
      <c r="E75" s="210">
        <f t="shared" ref="E75:E83" si="99">IFERROR(MID(B75,C75-1,D75-C75+2),D75)</f>
        <v>0</v>
      </c>
      <c r="F75" s="210">
        <f t="shared" ref="F75:F83" si="100">IF(C75&lt;&gt;E75,SUBSTITUTE(B75,E75,""),E75)</f>
        <v>0</v>
      </c>
      <c r="G75" s="210" t="str">
        <f t="shared" ref="G75:G83" si="101">SUBSTITUTE(F75,",","")</f>
        <v>0</v>
      </c>
      <c r="H75" s="210" t="str">
        <f>SUBSTITUTE(G75,".","")</f>
        <v>0</v>
      </c>
      <c r="I75" s="210" t="str">
        <f>SUBSTITUTE(H75," Inc","")</f>
        <v>0</v>
      </c>
      <c r="J75" s="210" t="str">
        <f>SUBSTITUTE(I75," Corporation","")</f>
        <v>0</v>
      </c>
      <c r="K75" s="210" t="str">
        <f>IF(RIGHT(J75,5)=" Corp",LEFT(J75,LEN(J75)-5),J75)</f>
        <v>0</v>
      </c>
      <c r="L75" s="210" t="str">
        <f>IF(RIGHT(K75,3)=" Co",LEFT(K75,LEN(K75)-3),K75)</f>
        <v>0</v>
      </c>
      <c r="M75" s="210" t="str">
        <f>IF(RIGHT(L75,4)=" LLC",LEFT(L75,LEN(L75)-4),L75)</f>
        <v>0</v>
      </c>
      <c r="N75" s="210" t="str">
        <f>IF(RIGHT(M75,8)=" Company",LEFT(M75,LEN(M75)-8),M75)</f>
        <v>0</v>
      </c>
      <c r="O75" s="210" t="str">
        <f>CONCATENATE("""",N75,"""")</f>
        <v>"0"</v>
      </c>
      <c r="P75" s="210" t="str">
        <f>O75</f>
        <v>"0"</v>
      </c>
      <c r="Q75" s="210" t="str">
        <f t="shared" ref="Q75:Q83" si="102">CONCATENATE("(",P75,")")</f>
        <v>("0")</v>
      </c>
    </row>
    <row r="76" spans="1:17">
      <c r="A76" s="212"/>
      <c r="B76" s="210">
        <f t="shared" si="96"/>
        <v>0</v>
      </c>
      <c r="C76" s="210">
        <f t="shared" si="97"/>
        <v>0</v>
      </c>
      <c r="D76" s="210">
        <f t="shared" si="98"/>
        <v>0</v>
      </c>
      <c r="E76" s="210">
        <f t="shared" si="99"/>
        <v>0</v>
      </c>
      <c r="F76" s="210">
        <f t="shared" si="100"/>
        <v>0</v>
      </c>
      <c r="G76" s="210" t="str">
        <f t="shared" si="101"/>
        <v>0</v>
      </c>
      <c r="H76" s="210" t="str">
        <f t="shared" ref="H76:H83" si="103">SUBSTITUTE(G76,".","")</f>
        <v>0</v>
      </c>
      <c r="I76" s="210" t="str">
        <f t="shared" ref="I76:I83" si="104">SUBSTITUTE(H76," Inc","")</f>
        <v>0</v>
      </c>
      <c r="J76" s="210" t="str">
        <f t="shared" ref="J76:J83" si="105">SUBSTITUTE(I76," Corporation","")</f>
        <v>0</v>
      </c>
      <c r="K76" s="210" t="str">
        <f t="shared" ref="K76:K83" si="106">IF(RIGHT(J76,5)=" Corp",LEFT(J76,LEN(J76)-5),J76)</f>
        <v>0</v>
      </c>
      <c r="L76" s="210" t="str">
        <f t="shared" ref="L76:L83" si="107">IF(RIGHT(K76,3)=" Co",LEFT(K76,LEN(K76)-3),K76)</f>
        <v>0</v>
      </c>
      <c r="M76" s="210" t="str">
        <f t="shared" ref="M76:M83" si="108">IF(RIGHT(L76,4)=" LLC",LEFT(L76,LEN(L76)-4),L76)</f>
        <v>0</v>
      </c>
      <c r="N76" s="210" t="str">
        <f t="shared" ref="N76:N83" si="109">IF(RIGHT(M76,8)=" Company",LEFT(M76,LEN(M76)-8),M76)</f>
        <v>0</v>
      </c>
      <c r="O76" s="210" t="str">
        <f t="shared" ref="O76:O83" si="110">CONCATENATE("""",N76,"""")</f>
        <v>"0"</v>
      </c>
      <c r="P76" s="210" t="str">
        <f>IF(ISBLANK(A76),P75,CONCATENATE(O75," OR ",SUBSTITUTE(O76," Co""",""""),""))</f>
        <v>"0"</v>
      </c>
      <c r="Q76" s="210" t="str">
        <f t="shared" si="102"/>
        <v>("0")</v>
      </c>
    </row>
    <row r="77" spans="1:17">
      <c r="A77" s="212"/>
      <c r="B77" s="210">
        <f t="shared" si="96"/>
        <v>0</v>
      </c>
      <c r="C77" s="210">
        <f t="shared" si="97"/>
        <v>0</v>
      </c>
      <c r="D77" s="210">
        <f t="shared" si="98"/>
        <v>0</v>
      </c>
      <c r="E77" s="210">
        <f t="shared" si="99"/>
        <v>0</v>
      </c>
      <c r="F77" s="210">
        <f t="shared" si="100"/>
        <v>0</v>
      </c>
      <c r="G77" s="210" t="str">
        <f t="shared" si="101"/>
        <v>0</v>
      </c>
      <c r="H77" s="210" t="str">
        <f t="shared" si="103"/>
        <v>0</v>
      </c>
      <c r="I77" s="210" t="str">
        <f t="shared" si="104"/>
        <v>0</v>
      </c>
      <c r="J77" s="210" t="str">
        <f t="shared" si="105"/>
        <v>0</v>
      </c>
      <c r="K77" s="210" t="str">
        <f t="shared" si="106"/>
        <v>0</v>
      </c>
      <c r="L77" s="210" t="str">
        <f t="shared" si="107"/>
        <v>0</v>
      </c>
      <c r="M77" s="210" t="str">
        <f t="shared" si="108"/>
        <v>0</v>
      </c>
      <c r="N77" s="210" t="str">
        <f t="shared" si="109"/>
        <v>0</v>
      </c>
      <c r="O77" s="210" t="str">
        <f t="shared" si="110"/>
        <v>"0"</v>
      </c>
      <c r="P77" s="210" t="str">
        <f>IF(ISBLANK(A77),P76,CONCATENATE(P76," OR ",SUBSTITUTE(O77," Co""",""""),""))</f>
        <v>"0"</v>
      </c>
      <c r="Q77" s="210" t="str">
        <f t="shared" si="102"/>
        <v>("0")</v>
      </c>
    </row>
    <row r="78" spans="1:17">
      <c r="A78" s="214"/>
      <c r="B78" s="210">
        <f t="shared" si="96"/>
        <v>0</v>
      </c>
      <c r="C78" s="210">
        <f t="shared" si="97"/>
        <v>0</v>
      </c>
      <c r="D78" s="210">
        <f t="shared" si="98"/>
        <v>0</v>
      </c>
      <c r="E78" s="210">
        <f t="shared" si="99"/>
        <v>0</v>
      </c>
      <c r="F78" s="210">
        <f t="shared" si="100"/>
        <v>0</v>
      </c>
      <c r="G78" s="210" t="str">
        <f t="shared" si="101"/>
        <v>0</v>
      </c>
      <c r="H78" s="210" t="str">
        <f t="shared" si="103"/>
        <v>0</v>
      </c>
      <c r="I78" s="210" t="str">
        <f t="shared" si="104"/>
        <v>0</v>
      </c>
      <c r="J78" s="210" t="str">
        <f t="shared" si="105"/>
        <v>0</v>
      </c>
      <c r="K78" s="210" t="str">
        <f t="shared" si="106"/>
        <v>0</v>
      </c>
      <c r="L78" s="210" t="str">
        <f t="shared" si="107"/>
        <v>0</v>
      </c>
      <c r="M78" s="210" t="str">
        <f t="shared" si="108"/>
        <v>0</v>
      </c>
      <c r="N78" s="210" t="str">
        <f t="shared" si="109"/>
        <v>0</v>
      </c>
      <c r="O78" s="210" t="str">
        <f t="shared" si="110"/>
        <v>"0"</v>
      </c>
      <c r="P78" s="210" t="str">
        <f t="shared" ref="P78:P83" si="111">IF(ISBLANK(A78),P77,CONCATENATE(P77," OR ",SUBSTITUTE(O78," Co""","""")))</f>
        <v>"0"</v>
      </c>
      <c r="Q78" s="210" t="str">
        <f t="shared" si="102"/>
        <v>("0")</v>
      </c>
    </row>
    <row r="79" spans="1:17">
      <c r="A79" s="214"/>
      <c r="B79" s="210">
        <f t="shared" si="96"/>
        <v>0</v>
      </c>
      <c r="C79" s="210">
        <f t="shared" si="97"/>
        <v>0</v>
      </c>
      <c r="D79" s="210">
        <f t="shared" si="98"/>
        <v>0</v>
      </c>
      <c r="E79" s="210">
        <f t="shared" si="99"/>
        <v>0</v>
      </c>
      <c r="F79" s="210">
        <f t="shared" si="100"/>
        <v>0</v>
      </c>
      <c r="G79" s="210" t="str">
        <f t="shared" si="101"/>
        <v>0</v>
      </c>
      <c r="H79" s="210" t="str">
        <f t="shared" si="103"/>
        <v>0</v>
      </c>
      <c r="I79" s="210" t="str">
        <f t="shared" si="104"/>
        <v>0</v>
      </c>
      <c r="J79" s="210" t="str">
        <f t="shared" si="105"/>
        <v>0</v>
      </c>
      <c r="K79" s="210" t="str">
        <f t="shared" si="106"/>
        <v>0</v>
      </c>
      <c r="L79" s="210" t="str">
        <f t="shared" si="107"/>
        <v>0</v>
      </c>
      <c r="M79" s="210" t="str">
        <f t="shared" si="108"/>
        <v>0</v>
      </c>
      <c r="N79" s="210" t="str">
        <f t="shared" si="109"/>
        <v>0</v>
      </c>
      <c r="O79" s="210" t="str">
        <f t="shared" si="110"/>
        <v>"0"</v>
      </c>
      <c r="P79" s="210" t="str">
        <f t="shared" si="111"/>
        <v>"0"</v>
      </c>
      <c r="Q79" s="210" t="str">
        <f t="shared" si="102"/>
        <v>("0")</v>
      </c>
    </row>
    <row r="80" spans="1:17">
      <c r="A80" s="214"/>
      <c r="B80" s="210">
        <f t="shared" si="96"/>
        <v>0</v>
      </c>
      <c r="C80" s="210">
        <f t="shared" si="97"/>
        <v>0</v>
      </c>
      <c r="D80" s="210">
        <f t="shared" si="98"/>
        <v>0</v>
      </c>
      <c r="E80" s="210">
        <f t="shared" si="99"/>
        <v>0</v>
      </c>
      <c r="F80" s="210">
        <f t="shared" si="100"/>
        <v>0</v>
      </c>
      <c r="G80" s="210" t="str">
        <f t="shared" si="101"/>
        <v>0</v>
      </c>
      <c r="H80" s="210" t="str">
        <f t="shared" si="103"/>
        <v>0</v>
      </c>
      <c r="I80" s="210" t="str">
        <f t="shared" si="104"/>
        <v>0</v>
      </c>
      <c r="J80" s="210" t="str">
        <f t="shared" si="105"/>
        <v>0</v>
      </c>
      <c r="K80" s="210" t="str">
        <f t="shared" si="106"/>
        <v>0</v>
      </c>
      <c r="L80" s="210" t="str">
        <f t="shared" si="107"/>
        <v>0</v>
      </c>
      <c r="M80" s="210" t="str">
        <f t="shared" si="108"/>
        <v>0</v>
      </c>
      <c r="N80" s="210" t="str">
        <f t="shared" si="109"/>
        <v>0</v>
      </c>
      <c r="O80" s="210" t="str">
        <f t="shared" si="110"/>
        <v>"0"</v>
      </c>
      <c r="P80" s="210" t="str">
        <f t="shared" si="111"/>
        <v>"0"</v>
      </c>
      <c r="Q80" s="210" t="str">
        <f t="shared" si="102"/>
        <v>("0")</v>
      </c>
    </row>
    <row r="81" spans="1:17">
      <c r="A81" s="214"/>
      <c r="B81" s="210">
        <f t="shared" si="96"/>
        <v>0</v>
      </c>
      <c r="C81" s="210">
        <f t="shared" si="97"/>
        <v>0</v>
      </c>
      <c r="D81" s="210">
        <f t="shared" si="98"/>
        <v>0</v>
      </c>
      <c r="E81" s="210">
        <f t="shared" si="99"/>
        <v>0</v>
      </c>
      <c r="F81" s="210">
        <f t="shared" si="100"/>
        <v>0</v>
      </c>
      <c r="G81" s="210" t="str">
        <f t="shared" si="101"/>
        <v>0</v>
      </c>
      <c r="H81" s="210" t="str">
        <f t="shared" si="103"/>
        <v>0</v>
      </c>
      <c r="I81" s="210" t="str">
        <f t="shared" si="104"/>
        <v>0</v>
      </c>
      <c r="J81" s="210" t="str">
        <f t="shared" si="105"/>
        <v>0</v>
      </c>
      <c r="K81" s="210" t="str">
        <f t="shared" si="106"/>
        <v>0</v>
      </c>
      <c r="L81" s="210" t="str">
        <f t="shared" si="107"/>
        <v>0</v>
      </c>
      <c r="M81" s="210" t="str">
        <f t="shared" si="108"/>
        <v>0</v>
      </c>
      <c r="N81" s="210" t="str">
        <f t="shared" si="109"/>
        <v>0</v>
      </c>
      <c r="O81" s="210" t="str">
        <f t="shared" si="110"/>
        <v>"0"</v>
      </c>
      <c r="P81" s="210" t="str">
        <f t="shared" si="111"/>
        <v>"0"</v>
      </c>
      <c r="Q81" s="210" t="str">
        <f t="shared" si="102"/>
        <v>("0")</v>
      </c>
    </row>
    <row r="82" spans="1:17">
      <c r="A82" s="214"/>
      <c r="B82" s="210">
        <f t="shared" si="96"/>
        <v>0</v>
      </c>
      <c r="C82" s="210">
        <f t="shared" si="97"/>
        <v>0</v>
      </c>
      <c r="D82" s="210">
        <f t="shared" si="98"/>
        <v>0</v>
      </c>
      <c r="E82" s="210">
        <f t="shared" si="99"/>
        <v>0</v>
      </c>
      <c r="F82" s="210">
        <f t="shared" si="100"/>
        <v>0</v>
      </c>
      <c r="G82" s="210" t="str">
        <f t="shared" si="101"/>
        <v>0</v>
      </c>
      <c r="H82" s="210" t="str">
        <f t="shared" si="103"/>
        <v>0</v>
      </c>
      <c r="I82" s="210" t="str">
        <f t="shared" si="104"/>
        <v>0</v>
      </c>
      <c r="J82" s="210" t="str">
        <f t="shared" si="105"/>
        <v>0</v>
      </c>
      <c r="K82" s="210" t="str">
        <f t="shared" si="106"/>
        <v>0</v>
      </c>
      <c r="L82" s="210" t="str">
        <f t="shared" si="107"/>
        <v>0</v>
      </c>
      <c r="M82" s="210" t="str">
        <f t="shared" si="108"/>
        <v>0</v>
      </c>
      <c r="N82" s="210" t="str">
        <f t="shared" si="109"/>
        <v>0</v>
      </c>
      <c r="O82" s="210" t="str">
        <f t="shared" si="110"/>
        <v>"0"</v>
      </c>
      <c r="P82" s="210" t="str">
        <f t="shared" si="111"/>
        <v>"0"</v>
      </c>
      <c r="Q82" s="210" t="str">
        <f t="shared" si="102"/>
        <v>("0")</v>
      </c>
    </row>
    <row r="83" spans="1:17">
      <c r="A83" s="214"/>
      <c r="B83" s="210">
        <f t="shared" si="96"/>
        <v>0</v>
      </c>
      <c r="C83" s="210">
        <f t="shared" si="97"/>
        <v>0</v>
      </c>
      <c r="D83" s="210">
        <f t="shared" si="98"/>
        <v>0</v>
      </c>
      <c r="E83" s="210">
        <f t="shared" si="99"/>
        <v>0</v>
      </c>
      <c r="F83" s="210">
        <f t="shared" si="100"/>
        <v>0</v>
      </c>
      <c r="G83" s="210" t="str">
        <f t="shared" si="101"/>
        <v>0</v>
      </c>
      <c r="H83" s="210" t="str">
        <f t="shared" si="103"/>
        <v>0</v>
      </c>
      <c r="I83" s="210" t="str">
        <f t="shared" si="104"/>
        <v>0</v>
      </c>
      <c r="J83" s="210" t="str">
        <f t="shared" si="105"/>
        <v>0</v>
      </c>
      <c r="K83" s="210" t="str">
        <f t="shared" si="106"/>
        <v>0</v>
      </c>
      <c r="L83" s="210" t="str">
        <f t="shared" si="107"/>
        <v>0</v>
      </c>
      <c r="M83" s="210" t="str">
        <f t="shared" si="108"/>
        <v>0</v>
      </c>
      <c r="N83" s="210" t="str">
        <f t="shared" si="109"/>
        <v>0</v>
      </c>
      <c r="O83" s="210" t="str">
        <f t="shared" si="110"/>
        <v>"0"</v>
      </c>
      <c r="P83" s="209" t="str">
        <f t="shared" si="111"/>
        <v>"0"</v>
      </c>
      <c r="Q83" s="213" t="str">
        <f t="shared" si="102"/>
        <v>("0")</v>
      </c>
    </row>
    <row r="84" spans="1:17">
      <c r="A84" s="214"/>
    </row>
    <row r="85" spans="1:17">
      <c r="A85" s="214"/>
    </row>
    <row r="86" spans="1:17">
      <c r="A86" s="211" t="s">
        <v>1502</v>
      </c>
    </row>
    <row r="87" spans="1:17">
      <c r="A87" s="212"/>
      <c r="B87" s="210">
        <f t="shared" ref="B87:B95" si="112">IF(RIGHT(A87,1)=".",LEFT(A87,LEN(A87)-1),A87)</f>
        <v>0</v>
      </c>
      <c r="C87" s="210">
        <f t="shared" ref="C87:C95" si="113">IFERROR(FIND("(",B87,1),B87)</f>
        <v>0</v>
      </c>
      <c r="D87" s="210">
        <f t="shared" ref="D87:D95" si="114">IFERROR(FIND(")",B87,1),C87)</f>
        <v>0</v>
      </c>
      <c r="E87" s="210">
        <f t="shared" ref="E87:E95" si="115">IFERROR(MID(B87,C87-1,D87-C87+2),D87)</f>
        <v>0</v>
      </c>
      <c r="F87" s="210">
        <f t="shared" ref="F87:F95" si="116">IF(C87&lt;&gt;E87,SUBSTITUTE(B87,E87,""),E87)</f>
        <v>0</v>
      </c>
      <c r="G87" s="210" t="str">
        <f t="shared" ref="G87:G95" si="117">SUBSTITUTE(F87,",","")</f>
        <v>0</v>
      </c>
      <c r="H87" s="210" t="str">
        <f>SUBSTITUTE(G87,".","")</f>
        <v>0</v>
      </c>
      <c r="I87" s="210" t="str">
        <f>SUBSTITUTE(H87," Inc","")</f>
        <v>0</v>
      </c>
      <c r="J87" s="210" t="str">
        <f>SUBSTITUTE(I87," Corporation","")</f>
        <v>0</v>
      </c>
      <c r="K87" s="210" t="str">
        <f>IF(RIGHT(J87,5)=" Corp",LEFT(J87,LEN(J87)-5),J87)</f>
        <v>0</v>
      </c>
      <c r="L87" s="210" t="str">
        <f>IF(RIGHT(K87,3)=" Co",LEFT(K87,LEN(K87)-3),K87)</f>
        <v>0</v>
      </c>
      <c r="M87" s="210" t="str">
        <f>IF(RIGHT(L87,4)=" LLC",LEFT(L87,LEN(L87)-4),L87)</f>
        <v>0</v>
      </c>
      <c r="N87" s="210" t="str">
        <f>IF(RIGHT(M87,8)=" Company",LEFT(M87,LEN(M87)-8),M87)</f>
        <v>0</v>
      </c>
      <c r="O87" s="210" t="str">
        <f>CONCATENATE("""",N87,"""")</f>
        <v>"0"</v>
      </c>
      <c r="P87" s="210" t="str">
        <f>O87</f>
        <v>"0"</v>
      </c>
      <c r="Q87" s="210" t="str">
        <f t="shared" ref="Q87:Q95" si="118">CONCATENATE("(",P87,")")</f>
        <v>("0")</v>
      </c>
    </row>
    <row r="88" spans="1:17">
      <c r="A88" s="212"/>
      <c r="B88" s="210">
        <f t="shared" si="112"/>
        <v>0</v>
      </c>
      <c r="C88" s="210">
        <f t="shared" si="113"/>
        <v>0</v>
      </c>
      <c r="D88" s="210">
        <f t="shared" si="114"/>
        <v>0</v>
      </c>
      <c r="E88" s="210">
        <f t="shared" si="115"/>
        <v>0</v>
      </c>
      <c r="F88" s="210">
        <f t="shared" si="116"/>
        <v>0</v>
      </c>
      <c r="G88" s="210" t="str">
        <f t="shared" si="117"/>
        <v>0</v>
      </c>
      <c r="H88" s="210" t="str">
        <f t="shared" ref="H88:H95" si="119">SUBSTITUTE(G88,".","")</f>
        <v>0</v>
      </c>
      <c r="I88" s="210" t="str">
        <f t="shared" ref="I88:I95" si="120">SUBSTITUTE(H88," Inc","")</f>
        <v>0</v>
      </c>
      <c r="J88" s="210" t="str">
        <f t="shared" ref="J88:J95" si="121">SUBSTITUTE(I88," Corporation","")</f>
        <v>0</v>
      </c>
      <c r="K88" s="210" t="str">
        <f t="shared" ref="K88:K95" si="122">IF(RIGHT(J88,5)=" Corp",LEFT(J88,LEN(J88)-5),J88)</f>
        <v>0</v>
      </c>
      <c r="L88" s="210" t="str">
        <f t="shared" ref="L88:L95" si="123">IF(RIGHT(K88,3)=" Co",LEFT(K88,LEN(K88)-3),K88)</f>
        <v>0</v>
      </c>
      <c r="M88" s="210" t="str">
        <f t="shared" ref="M88:M95" si="124">IF(RIGHT(L88,4)=" LLC",LEFT(L88,LEN(L88)-4),L88)</f>
        <v>0</v>
      </c>
      <c r="N88" s="210" t="str">
        <f t="shared" ref="N88:N95" si="125">IF(RIGHT(M88,8)=" Company",LEFT(M88,LEN(M88)-8),M88)</f>
        <v>0</v>
      </c>
      <c r="O88" s="210" t="str">
        <f t="shared" ref="O88:O95" si="126">CONCATENATE("""",N88,"""")</f>
        <v>"0"</v>
      </c>
      <c r="P88" s="210" t="str">
        <f>IF(ISBLANK(A88),P87,CONCATENATE(O87," OR ",SUBSTITUTE(O88," Co""",""""),""))</f>
        <v>"0"</v>
      </c>
      <c r="Q88" s="210" t="str">
        <f t="shared" si="118"/>
        <v>("0")</v>
      </c>
    </row>
    <row r="89" spans="1:17">
      <c r="A89" s="212"/>
      <c r="B89" s="210">
        <f t="shared" si="112"/>
        <v>0</v>
      </c>
      <c r="C89" s="210">
        <f t="shared" si="113"/>
        <v>0</v>
      </c>
      <c r="D89" s="210">
        <f t="shared" si="114"/>
        <v>0</v>
      </c>
      <c r="E89" s="210">
        <f t="shared" si="115"/>
        <v>0</v>
      </c>
      <c r="F89" s="210">
        <f t="shared" si="116"/>
        <v>0</v>
      </c>
      <c r="G89" s="210" t="str">
        <f t="shared" si="117"/>
        <v>0</v>
      </c>
      <c r="H89" s="210" t="str">
        <f t="shared" si="119"/>
        <v>0</v>
      </c>
      <c r="I89" s="210" t="str">
        <f t="shared" si="120"/>
        <v>0</v>
      </c>
      <c r="J89" s="210" t="str">
        <f t="shared" si="121"/>
        <v>0</v>
      </c>
      <c r="K89" s="210" t="str">
        <f t="shared" si="122"/>
        <v>0</v>
      </c>
      <c r="L89" s="210" t="str">
        <f t="shared" si="123"/>
        <v>0</v>
      </c>
      <c r="M89" s="210" t="str">
        <f t="shared" si="124"/>
        <v>0</v>
      </c>
      <c r="N89" s="210" t="str">
        <f t="shared" si="125"/>
        <v>0</v>
      </c>
      <c r="O89" s="210" t="str">
        <f t="shared" si="126"/>
        <v>"0"</v>
      </c>
      <c r="P89" s="210" t="str">
        <f>IF(ISBLANK(A89),P88,CONCATENATE(P88," OR ",SUBSTITUTE(O89," Co""",""""),""))</f>
        <v>"0"</v>
      </c>
      <c r="Q89" s="210" t="str">
        <f t="shared" si="118"/>
        <v>("0")</v>
      </c>
    </row>
    <row r="90" spans="1:17">
      <c r="A90" s="214"/>
      <c r="B90" s="210">
        <f t="shared" si="112"/>
        <v>0</v>
      </c>
      <c r="C90" s="210">
        <f t="shared" si="113"/>
        <v>0</v>
      </c>
      <c r="D90" s="210">
        <f t="shared" si="114"/>
        <v>0</v>
      </c>
      <c r="E90" s="210">
        <f t="shared" si="115"/>
        <v>0</v>
      </c>
      <c r="F90" s="210">
        <f t="shared" si="116"/>
        <v>0</v>
      </c>
      <c r="G90" s="210" t="str">
        <f t="shared" si="117"/>
        <v>0</v>
      </c>
      <c r="H90" s="210" t="str">
        <f t="shared" si="119"/>
        <v>0</v>
      </c>
      <c r="I90" s="210" t="str">
        <f t="shared" si="120"/>
        <v>0</v>
      </c>
      <c r="J90" s="210" t="str">
        <f t="shared" si="121"/>
        <v>0</v>
      </c>
      <c r="K90" s="210" t="str">
        <f t="shared" si="122"/>
        <v>0</v>
      </c>
      <c r="L90" s="210" t="str">
        <f t="shared" si="123"/>
        <v>0</v>
      </c>
      <c r="M90" s="210" t="str">
        <f t="shared" si="124"/>
        <v>0</v>
      </c>
      <c r="N90" s="210" t="str">
        <f t="shared" si="125"/>
        <v>0</v>
      </c>
      <c r="O90" s="210" t="str">
        <f t="shared" si="126"/>
        <v>"0"</v>
      </c>
      <c r="P90" s="210" t="str">
        <f t="shared" ref="P90:P95" si="127">IF(ISBLANK(A90),P89,CONCATENATE(P89," OR ",SUBSTITUTE(O90," Co""","""")))</f>
        <v>"0"</v>
      </c>
      <c r="Q90" s="210" t="str">
        <f t="shared" si="118"/>
        <v>("0")</v>
      </c>
    </row>
    <row r="91" spans="1:17">
      <c r="A91" s="214"/>
      <c r="B91" s="210">
        <f t="shared" si="112"/>
        <v>0</v>
      </c>
      <c r="C91" s="210">
        <f t="shared" si="113"/>
        <v>0</v>
      </c>
      <c r="D91" s="210">
        <f t="shared" si="114"/>
        <v>0</v>
      </c>
      <c r="E91" s="210">
        <f t="shared" si="115"/>
        <v>0</v>
      </c>
      <c r="F91" s="210">
        <f t="shared" si="116"/>
        <v>0</v>
      </c>
      <c r="G91" s="210" t="str">
        <f t="shared" si="117"/>
        <v>0</v>
      </c>
      <c r="H91" s="210" t="str">
        <f t="shared" si="119"/>
        <v>0</v>
      </c>
      <c r="I91" s="210" t="str">
        <f t="shared" si="120"/>
        <v>0</v>
      </c>
      <c r="J91" s="210" t="str">
        <f t="shared" si="121"/>
        <v>0</v>
      </c>
      <c r="K91" s="210" t="str">
        <f t="shared" si="122"/>
        <v>0</v>
      </c>
      <c r="L91" s="210" t="str">
        <f t="shared" si="123"/>
        <v>0</v>
      </c>
      <c r="M91" s="210" t="str">
        <f t="shared" si="124"/>
        <v>0</v>
      </c>
      <c r="N91" s="210" t="str">
        <f t="shared" si="125"/>
        <v>0</v>
      </c>
      <c r="O91" s="210" t="str">
        <f t="shared" si="126"/>
        <v>"0"</v>
      </c>
      <c r="P91" s="210" t="str">
        <f t="shared" si="127"/>
        <v>"0"</v>
      </c>
      <c r="Q91" s="210" t="str">
        <f t="shared" si="118"/>
        <v>("0")</v>
      </c>
    </row>
    <row r="92" spans="1:17">
      <c r="A92" s="214"/>
      <c r="B92" s="210">
        <f t="shared" si="112"/>
        <v>0</v>
      </c>
      <c r="C92" s="210">
        <f t="shared" si="113"/>
        <v>0</v>
      </c>
      <c r="D92" s="210">
        <f t="shared" si="114"/>
        <v>0</v>
      </c>
      <c r="E92" s="210">
        <f t="shared" si="115"/>
        <v>0</v>
      </c>
      <c r="F92" s="210">
        <f t="shared" si="116"/>
        <v>0</v>
      </c>
      <c r="G92" s="210" t="str">
        <f t="shared" si="117"/>
        <v>0</v>
      </c>
      <c r="H92" s="210" t="str">
        <f t="shared" si="119"/>
        <v>0</v>
      </c>
      <c r="I92" s="210" t="str">
        <f t="shared" si="120"/>
        <v>0</v>
      </c>
      <c r="J92" s="210" t="str">
        <f t="shared" si="121"/>
        <v>0</v>
      </c>
      <c r="K92" s="210" t="str">
        <f t="shared" si="122"/>
        <v>0</v>
      </c>
      <c r="L92" s="210" t="str">
        <f t="shared" si="123"/>
        <v>0</v>
      </c>
      <c r="M92" s="210" t="str">
        <f t="shared" si="124"/>
        <v>0</v>
      </c>
      <c r="N92" s="210" t="str">
        <f t="shared" si="125"/>
        <v>0</v>
      </c>
      <c r="O92" s="210" t="str">
        <f t="shared" si="126"/>
        <v>"0"</v>
      </c>
      <c r="P92" s="210" t="str">
        <f t="shared" si="127"/>
        <v>"0"</v>
      </c>
      <c r="Q92" s="210" t="str">
        <f t="shared" si="118"/>
        <v>("0")</v>
      </c>
    </row>
    <row r="93" spans="1:17">
      <c r="A93" s="214"/>
      <c r="B93" s="210">
        <f t="shared" si="112"/>
        <v>0</v>
      </c>
      <c r="C93" s="210">
        <f t="shared" si="113"/>
        <v>0</v>
      </c>
      <c r="D93" s="210">
        <f t="shared" si="114"/>
        <v>0</v>
      </c>
      <c r="E93" s="210">
        <f t="shared" si="115"/>
        <v>0</v>
      </c>
      <c r="F93" s="210">
        <f t="shared" si="116"/>
        <v>0</v>
      </c>
      <c r="G93" s="210" t="str">
        <f t="shared" si="117"/>
        <v>0</v>
      </c>
      <c r="H93" s="210" t="str">
        <f t="shared" si="119"/>
        <v>0</v>
      </c>
      <c r="I93" s="210" t="str">
        <f t="shared" si="120"/>
        <v>0</v>
      </c>
      <c r="J93" s="210" t="str">
        <f t="shared" si="121"/>
        <v>0</v>
      </c>
      <c r="K93" s="210" t="str">
        <f t="shared" si="122"/>
        <v>0</v>
      </c>
      <c r="L93" s="210" t="str">
        <f t="shared" si="123"/>
        <v>0</v>
      </c>
      <c r="M93" s="210" t="str">
        <f t="shared" si="124"/>
        <v>0</v>
      </c>
      <c r="N93" s="210" t="str">
        <f t="shared" si="125"/>
        <v>0</v>
      </c>
      <c r="O93" s="210" t="str">
        <f t="shared" si="126"/>
        <v>"0"</v>
      </c>
      <c r="P93" s="210" t="str">
        <f t="shared" si="127"/>
        <v>"0"</v>
      </c>
      <c r="Q93" s="210" t="str">
        <f t="shared" si="118"/>
        <v>("0")</v>
      </c>
    </row>
    <row r="94" spans="1:17">
      <c r="A94" s="214"/>
      <c r="B94" s="210">
        <f t="shared" si="112"/>
        <v>0</v>
      </c>
      <c r="C94" s="210">
        <f t="shared" si="113"/>
        <v>0</v>
      </c>
      <c r="D94" s="210">
        <f t="shared" si="114"/>
        <v>0</v>
      </c>
      <c r="E94" s="210">
        <f t="shared" si="115"/>
        <v>0</v>
      </c>
      <c r="F94" s="210">
        <f t="shared" si="116"/>
        <v>0</v>
      </c>
      <c r="G94" s="210" t="str">
        <f t="shared" si="117"/>
        <v>0</v>
      </c>
      <c r="H94" s="210" t="str">
        <f t="shared" si="119"/>
        <v>0</v>
      </c>
      <c r="I94" s="210" t="str">
        <f t="shared" si="120"/>
        <v>0</v>
      </c>
      <c r="J94" s="210" t="str">
        <f t="shared" si="121"/>
        <v>0</v>
      </c>
      <c r="K94" s="210" t="str">
        <f t="shared" si="122"/>
        <v>0</v>
      </c>
      <c r="L94" s="210" t="str">
        <f t="shared" si="123"/>
        <v>0</v>
      </c>
      <c r="M94" s="210" t="str">
        <f t="shared" si="124"/>
        <v>0</v>
      </c>
      <c r="N94" s="210" t="str">
        <f t="shared" si="125"/>
        <v>0</v>
      </c>
      <c r="O94" s="210" t="str">
        <f t="shared" si="126"/>
        <v>"0"</v>
      </c>
      <c r="P94" s="210" t="str">
        <f t="shared" si="127"/>
        <v>"0"</v>
      </c>
      <c r="Q94" s="210" t="str">
        <f t="shared" si="118"/>
        <v>("0")</v>
      </c>
    </row>
    <row r="95" spans="1:17">
      <c r="A95" s="214"/>
      <c r="B95" s="210">
        <f t="shared" si="112"/>
        <v>0</v>
      </c>
      <c r="C95" s="210">
        <f t="shared" si="113"/>
        <v>0</v>
      </c>
      <c r="D95" s="210">
        <f t="shared" si="114"/>
        <v>0</v>
      </c>
      <c r="E95" s="210">
        <f t="shared" si="115"/>
        <v>0</v>
      </c>
      <c r="F95" s="210">
        <f t="shared" si="116"/>
        <v>0</v>
      </c>
      <c r="G95" s="210" t="str">
        <f t="shared" si="117"/>
        <v>0</v>
      </c>
      <c r="H95" s="210" t="str">
        <f t="shared" si="119"/>
        <v>0</v>
      </c>
      <c r="I95" s="210" t="str">
        <f t="shared" si="120"/>
        <v>0</v>
      </c>
      <c r="J95" s="210" t="str">
        <f t="shared" si="121"/>
        <v>0</v>
      </c>
      <c r="K95" s="210" t="str">
        <f t="shared" si="122"/>
        <v>0</v>
      </c>
      <c r="L95" s="210" t="str">
        <f t="shared" si="123"/>
        <v>0</v>
      </c>
      <c r="M95" s="210" t="str">
        <f t="shared" si="124"/>
        <v>0</v>
      </c>
      <c r="N95" s="210" t="str">
        <f t="shared" si="125"/>
        <v>0</v>
      </c>
      <c r="O95" s="210" t="str">
        <f t="shared" si="126"/>
        <v>"0"</v>
      </c>
      <c r="P95" s="209" t="str">
        <f t="shared" si="127"/>
        <v>"0"</v>
      </c>
      <c r="Q95" s="213" t="str">
        <f t="shared" si="118"/>
        <v>("0")</v>
      </c>
    </row>
    <row r="96" spans="1:17">
      <c r="A96" s="214"/>
    </row>
    <row r="97" spans="1:1">
      <c r="A97" s="214"/>
    </row>
  </sheetData>
  <pageMargins left="0.7" right="0.7" top="0.75" bottom="0.75" header="0.3" footer="0.3"/>
  <pageSetup orientation="portrai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workbookViewId="0">
      <selection activeCell="N31" sqref="N31"/>
    </sheetView>
  </sheetViews>
  <sheetFormatPr defaultRowHeight="15"/>
  <sheetData>
    <row r="1" spans="1:1">
      <c r="A1" s="196" t="s">
        <v>1397</v>
      </c>
    </row>
    <row r="3" spans="1:1">
      <c r="A3" s="198" t="s">
        <v>1399</v>
      </c>
    </row>
    <row r="5" spans="1:1">
      <c r="A5" s="196" t="s">
        <v>1402</v>
      </c>
    </row>
    <row r="7" spans="1:1">
      <c r="A7" s="196" t="s">
        <v>1408</v>
      </c>
    </row>
    <row r="9" spans="1:1">
      <c r="A9" s="196" t="s">
        <v>1414</v>
      </c>
    </row>
    <row r="11" spans="1:1">
      <c r="A11" s="196" t="s">
        <v>1416</v>
      </c>
    </row>
    <row r="13" spans="1:1">
      <c r="A13" s="196" t="s">
        <v>1418</v>
      </c>
    </row>
    <row r="16" spans="1:1">
      <c r="A16" s="196" t="s">
        <v>1419</v>
      </c>
    </row>
    <row r="18" spans="1:1">
      <c r="A18" s="196" t="s">
        <v>1375</v>
      </c>
    </row>
    <row r="21" spans="1:1">
      <c r="A21" s="196" t="s">
        <v>1383</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11"/>
  <sheetViews>
    <sheetView topLeftCell="A5" zoomScaleNormal="100" workbookViewId="0">
      <selection activeCell="B11" sqref="B11"/>
    </sheetView>
  </sheetViews>
  <sheetFormatPr defaultRowHeight="15"/>
  <cols>
    <col min="26" max="26" width="9.140625" customWidth="1"/>
  </cols>
  <sheetData>
    <row r="2" spans="2:20" ht="18.75">
      <c r="B2" s="114" t="s">
        <v>314</v>
      </c>
      <c r="J2" s="121" t="s">
        <v>358</v>
      </c>
    </row>
    <row r="3" spans="2:20">
      <c r="B3" s="94"/>
    </row>
    <row r="4" spans="2:20">
      <c r="B4" s="115" t="s">
        <v>317</v>
      </c>
      <c r="N4" t="s">
        <v>411</v>
      </c>
    </row>
    <row r="5" spans="2:20">
      <c r="B5" s="94"/>
      <c r="N5" s="148" t="s">
        <v>1386</v>
      </c>
    </row>
    <row r="6" spans="2:20" ht="18.75">
      <c r="B6" s="114" t="s">
        <v>316</v>
      </c>
      <c r="L6" s="121" t="s">
        <v>358</v>
      </c>
    </row>
    <row r="8" spans="2:20">
      <c r="B8" s="115" t="s">
        <v>318</v>
      </c>
      <c r="N8" t="s">
        <v>408</v>
      </c>
      <c r="R8" t="s">
        <v>409</v>
      </c>
      <c r="T8" t="s">
        <v>410</v>
      </c>
    </row>
    <row r="10" spans="2:20">
      <c r="B10" s="94" t="s">
        <v>357</v>
      </c>
      <c r="N10" s="94" t="s">
        <v>371</v>
      </c>
    </row>
    <row r="11" spans="2:20">
      <c r="B11" s="194" t="s">
        <v>1366</v>
      </c>
      <c r="N11" t="s">
        <v>1365</v>
      </c>
    </row>
  </sheetData>
  <hyperlinks>
    <hyperlink ref="N5" r:id="rId1" display="https://www.google.com/search?q=site%3Alinkedin.com%2Fin+OR+site%3Alinkedin.com%2Fpub+-pub.dir+-present+recruiter+sourcer+%22greater+new+york%22&amp;num=100&amp;newwindow=1&amp;filter=0"/>
  </hyperlinks>
  <pageMargins left="0.7" right="0.7" top="0.75" bottom="0.75" header="0.3" footer="0.3"/>
  <pageSetup orientation="portrait" horizontalDpi="0" verticalDpi="0" r:id="rId2"/>
  <drawing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38"/>
  <sheetViews>
    <sheetView topLeftCell="A17" zoomScale="90" zoomScaleNormal="90" workbookViewId="0">
      <selection activeCell="B38" sqref="B38"/>
    </sheetView>
  </sheetViews>
  <sheetFormatPr defaultRowHeight="15"/>
  <cols>
    <col min="1" max="1" width="9.140625" style="191"/>
    <col min="2" max="2" width="102.28515625" style="191" customWidth="1"/>
    <col min="3" max="25" width="9.140625" style="191"/>
    <col min="26" max="26" width="9.140625" style="191" customWidth="1"/>
    <col min="27" max="16384" width="9.140625" style="191"/>
  </cols>
  <sheetData>
    <row r="2" spans="2:26" ht="30" customHeight="1">
      <c r="B2" s="182" t="s">
        <v>1387</v>
      </c>
      <c r="J2" s="121"/>
    </row>
    <row r="3" spans="2:26" ht="30" customHeight="1">
      <c r="B3" s="182" t="s">
        <v>1388</v>
      </c>
    </row>
    <row r="4" spans="2:26" ht="30" customHeight="1">
      <c r="B4" s="182" t="s">
        <v>1389</v>
      </c>
    </row>
    <row r="5" spans="2:26" ht="30" customHeight="1">
      <c r="B5" s="182" t="s">
        <v>1390</v>
      </c>
      <c r="N5" s="148"/>
    </row>
    <row r="6" spans="2:26" ht="30" customHeight="1">
      <c r="B6" s="114"/>
      <c r="L6" s="121"/>
    </row>
    <row r="7" spans="2:26" ht="22.5" customHeight="1">
      <c r="B7" s="148" t="s">
        <v>1386</v>
      </c>
    </row>
    <row r="8" spans="2:26">
      <c r="B8" s="115"/>
    </row>
    <row r="9" spans="2:26">
      <c r="B9" s="148" t="s">
        <v>1393</v>
      </c>
    </row>
    <row r="11" spans="2:26">
      <c r="B11" s="148" t="s">
        <v>1394</v>
      </c>
    </row>
    <row r="13" spans="2:26">
      <c r="B13" s="196" t="s">
        <v>1398</v>
      </c>
    </row>
    <row r="14" spans="2:26">
      <c r="Z14" s="197"/>
    </row>
    <row r="15" spans="2:26">
      <c r="B15" s="196" t="s">
        <v>1404</v>
      </c>
      <c r="Z15" s="197"/>
    </row>
    <row r="16" spans="2:26">
      <c r="Z16" s="197"/>
    </row>
    <row r="17" spans="2:26">
      <c r="B17" s="196" t="s">
        <v>1405</v>
      </c>
      <c r="Z17" s="197"/>
    </row>
    <row r="19" spans="2:26">
      <c r="B19" s="198" t="s">
        <v>1406</v>
      </c>
    </row>
    <row r="20" spans="2:26">
      <c r="B20" s="198"/>
    </row>
    <row r="21" spans="2:26">
      <c r="B21" s="198" t="s">
        <v>1407</v>
      </c>
    </row>
    <row r="23" spans="2:26">
      <c r="B23" s="199"/>
    </row>
    <row r="24" spans="2:26">
      <c r="B24" s="202" t="s">
        <v>1436</v>
      </c>
    </row>
    <row r="25" spans="2:26">
      <c r="B25" s="81"/>
    </row>
    <row r="26" spans="2:26">
      <c r="B26" s="199" t="s">
        <v>1437</v>
      </c>
    </row>
    <row r="28" spans="2:26">
      <c r="B28" s="196" t="s">
        <v>1441</v>
      </c>
    </row>
    <row r="29" spans="2:26">
      <c r="B29"/>
    </row>
    <row r="30" spans="2:26">
      <c r="B30" s="196" t="s">
        <v>1442</v>
      </c>
    </row>
    <row r="31" spans="2:26">
      <c r="B31"/>
    </row>
    <row r="32" spans="2:26">
      <c r="B32" s="196" t="s">
        <v>1443</v>
      </c>
    </row>
    <row r="33" spans="2:2">
      <c r="B33"/>
    </row>
    <row r="34" spans="2:2">
      <c r="B34" s="196" t="s">
        <v>1444</v>
      </c>
    </row>
    <row r="35" spans="2:2">
      <c r="B35"/>
    </row>
    <row r="36" spans="2:2">
      <c r="B36" s="196" t="s">
        <v>1445</v>
      </c>
    </row>
    <row r="38" spans="2:2">
      <c r="B38" s="198" t="s">
        <v>1455</v>
      </c>
    </row>
  </sheetData>
  <hyperlinks>
    <hyperlink ref="B2" r:id="rId1" display="https://www.linkedin.com/vsearch/p?company=unemployed"/>
    <hyperlink ref="B3" r:id="rId2" display="https://www.linkedin.com/vsearch/p?company=%22looking%20for%22%20OR%20%22searching%20for%22%20OR%20seeking%20OR%20%22open%20to%20new%22&amp;companyScope=C"/>
    <hyperlink ref="B4" r:id="rId3" display="https://www.linkedin.com/vsearch/p?company=none"/>
    <hyperlink ref="B5" r:id="rId4" display="https://www.linkedin.com/vsearch/p?title=unemployed%20OR%20%22looking%20for%22%20OR%20%22searching%20for%22%20OR%20%22open%20to%20new%22&amp;titleScope=C"/>
    <hyperlink ref="B7" r:id="rId5" display="https://www.google.com/search?q=site%3Alinkedin.com%2Fin+OR+site%3Alinkedin.com%2Fpub+-pub.dir+-present+recruiter+sourcer+%22greater+new+york%22&amp;num=100&amp;newwindow=1&amp;filter=0"/>
    <hyperlink ref="B9" r:id="rId6"/>
    <hyperlink ref="B11" r:id="rId7" display="http://site:linkedin.com/in (%22systems analyst%22 OR %22business analyst%22) %22Christian Professionals Worldwide%22 %22greater chicago area%22"/>
  </hyperlinks>
  <pageMargins left="0.7" right="0.7" top="0.75" bottom="0.75" header="0.3" footer="0.3"/>
  <pageSetup orientation="portrait" horizontalDpi="0" verticalDpi="0" r:id="rId8"/>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15"/>
  <sheetViews>
    <sheetView workbookViewId="0">
      <selection activeCell="B14" sqref="B14:B15"/>
    </sheetView>
  </sheetViews>
  <sheetFormatPr defaultRowHeight="15"/>
  <sheetData>
    <row r="3" spans="2:2">
      <c r="B3" s="121" t="s">
        <v>359</v>
      </c>
    </row>
    <row r="5" spans="2:2">
      <c r="B5" s="122" t="s">
        <v>360</v>
      </c>
    </row>
    <row r="6" spans="2:2">
      <c r="B6" s="122" t="s">
        <v>361</v>
      </c>
    </row>
    <row r="8" spans="2:2">
      <c r="B8" s="122" t="s">
        <v>362</v>
      </c>
    </row>
    <row r="9" spans="2:2">
      <c r="B9" s="122" t="s">
        <v>363</v>
      </c>
    </row>
    <row r="11" spans="2:2">
      <c r="B11" s="122" t="s">
        <v>364</v>
      </c>
    </row>
    <row r="12" spans="2:2">
      <c r="B12" s="122" t="s">
        <v>365</v>
      </c>
    </row>
    <row r="14" spans="2:2">
      <c r="B14" s="122" t="s">
        <v>366</v>
      </c>
    </row>
    <row r="15" spans="2:2">
      <c r="B15" s="122" t="s">
        <v>367</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0"/>
  <sheetViews>
    <sheetView workbookViewId="0">
      <selection activeCell="A20" sqref="A20"/>
    </sheetView>
  </sheetViews>
  <sheetFormatPr defaultRowHeight="15"/>
  <sheetData>
    <row r="2" spans="1:1">
      <c r="A2" t="s">
        <v>1476</v>
      </c>
    </row>
    <row r="4" spans="1:1">
      <c r="A4" t="s">
        <v>1477</v>
      </c>
    </row>
    <row r="6" spans="1:1">
      <c r="A6" t="s">
        <v>1478</v>
      </c>
    </row>
    <row r="8" spans="1:1">
      <c r="A8" t="s">
        <v>1479</v>
      </c>
    </row>
    <row r="10" spans="1:1">
      <c r="A10" t="s">
        <v>1480</v>
      </c>
    </row>
    <row r="12" spans="1:1">
      <c r="A12" t="s">
        <v>1481</v>
      </c>
    </row>
    <row r="14" spans="1:1">
      <c r="A14" t="s">
        <v>1482</v>
      </c>
    </row>
    <row r="16" spans="1:1">
      <c r="A16" t="s">
        <v>1483</v>
      </c>
    </row>
    <row r="18" spans="1:1">
      <c r="A18" t="s">
        <v>1484</v>
      </c>
    </row>
    <row r="20" spans="1:1">
      <c r="A20" t="s">
        <v>1485</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31"/>
  <sheetViews>
    <sheetView workbookViewId="0">
      <selection activeCell="B31" sqref="B31"/>
    </sheetView>
  </sheetViews>
  <sheetFormatPr defaultRowHeight="15"/>
  <sheetData>
    <row r="3" spans="2:2">
      <c r="B3" s="196" t="s">
        <v>1372</v>
      </c>
    </row>
    <row r="5" spans="2:2">
      <c r="B5" s="196" t="s">
        <v>1373</v>
      </c>
    </row>
    <row r="7" spans="2:2">
      <c r="B7" s="196" t="s">
        <v>1374</v>
      </c>
    </row>
    <row r="9" spans="2:2">
      <c r="B9" s="196" t="s">
        <v>1375</v>
      </c>
    </row>
    <row r="11" spans="2:2">
      <c r="B11" s="196" t="s">
        <v>1376</v>
      </c>
    </row>
    <row r="13" spans="2:2">
      <c r="B13" s="196" t="s">
        <v>1377</v>
      </c>
    </row>
    <row r="15" spans="2:2">
      <c r="B15" s="196" t="s">
        <v>1378</v>
      </c>
    </row>
    <row r="16" spans="2:2">
      <c r="B16" s="196" t="s">
        <v>1379</v>
      </c>
    </row>
    <row r="18" spans="2:2">
      <c r="B18" s="196" t="s">
        <v>1380</v>
      </c>
    </row>
    <row r="20" spans="2:2">
      <c r="B20" s="196" t="s">
        <v>1381</v>
      </c>
    </row>
    <row r="22" spans="2:2">
      <c r="B22" s="196" t="s">
        <v>1382</v>
      </c>
    </row>
    <row r="24" spans="2:2">
      <c r="B24" s="196" t="s">
        <v>1383</v>
      </c>
    </row>
    <row r="25" spans="2:2">
      <c r="B25" s="196"/>
    </row>
    <row r="26" spans="2:2">
      <c r="B26" s="196" t="s">
        <v>1384</v>
      </c>
    </row>
    <row r="29" spans="2:2">
      <c r="B29" s="81" t="s">
        <v>1391</v>
      </c>
    </row>
    <row r="31" spans="2:2">
      <c r="B31" s="81" t="s">
        <v>1392</v>
      </c>
    </row>
  </sheetData>
  <pageMargins left="0.7" right="0.7" top="0.75" bottom="0.75" header="0.3" footer="0.3"/>
  <pageSetup orientation="portrait" horizontalDpi="0"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4"/>
  <sheetViews>
    <sheetView workbookViewId="0">
      <selection activeCell="D8" sqref="D8"/>
    </sheetView>
  </sheetViews>
  <sheetFormatPr defaultRowHeight="15"/>
  <cols>
    <col min="2" max="2" width="79" customWidth="1"/>
    <col min="3" max="3" width="5.85546875" customWidth="1"/>
    <col min="4" max="4" width="168.28515625" customWidth="1"/>
  </cols>
  <sheetData>
    <row r="2" spans="2:7">
      <c r="B2" s="81" t="s">
        <v>310</v>
      </c>
    </row>
    <row r="3" spans="2:7" ht="16.5">
      <c r="B3" s="111" t="s">
        <v>311</v>
      </c>
    </row>
    <row r="5" spans="2:7">
      <c r="B5" s="113" t="s">
        <v>312</v>
      </c>
      <c r="C5" s="94"/>
      <c r="D5" s="94"/>
      <c r="E5" s="94"/>
      <c r="F5" s="94"/>
      <c r="G5" s="94"/>
    </row>
    <row r="6" spans="2:7" ht="15.75">
      <c r="B6" s="94" t="s">
        <v>313</v>
      </c>
      <c r="C6" s="94"/>
      <c r="D6" s="130" t="s">
        <v>1144</v>
      </c>
      <c r="E6" s="94"/>
      <c r="F6" s="94"/>
      <c r="G6" s="94"/>
    </row>
    <row r="7" spans="2:7">
      <c r="C7" s="94"/>
      <c r="D7" s="94"/>
      <c r="E7" s="94"/>
      <c r="F7" s="94"/>
      <c r="G7" s="94"/>
    </row>
    <row r="8" spans="2:7" ht="174.75" customHeight="1">
      <c r="B8" s="112" t="s">
        <v>373</v>
      </c>
      <c r="D8" s="147" t="s">
        <v>1145</v>
      </c>
    </row>
    <row r="10" spans="2:7">
      <c r="B10" t="s">
        <v>159</v>
      </c>
    </row>
    <row r="11" spans="2:7">
      <c r="B11" t="s">
        <v>160</v>
      </c>
    </row>
    <row r="12" spans="2:7">
      <c r="B12" t="s">
        <v>161</v>
      </c>
    </row>
    <row r="14" spans="2:7">
      <c r="B14" t="s">
        <v>162</v>
      </c>
    </row>
    <row r="15" spans="2:7">
      <c r="B15" t="s">
        <v>163</v>
      </c>
    </row>
    <row r="17" spans="2:2">
      <c r="B17" t="s">
        <v>164</v>
      </c>
    </row>
    <row r="18" spans="2:2">
      <c r="B18" t="s">
        <v>165</v>
      </c>
    </row>
    <row r="20" spans="2:2">
      <c r="B20" s="94" t="s">
        <v>315</v>
      </c>
    </row>
    <row r="22" spans="2:2" ht="18.75">
      <c r="B22" s="116" t="s">
        <v>319</v>
      </c>
    </row>
    <row r="24" spans="2:2">
      <c r="B24" s="94" t="s">
        <v>320</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45"/>
  <sheetViews>
    <sheetView topLeftCell="A9" workbookViewId="0">
      <selection activeCell="B44" sqref="B44:B45"/>
    </sheetView>
  </sheetViews>
  <sheetFormatPr defaultRowHeight="15"/>
  <sheetData>
    <row r="3" spans="2:2">
      <c r="B3" t="s">
        <v>139</v>
      </c>
    </row>
    <row r="4" spans="2:2">
      <c r="B4" t="s">
        <v>140</v>
      </c>
    </row>
    <row r="6" spans="2:2">
      <c r="B6" t="s">
        <v>141</v>
      </c>
    </row>
    <row r="7" spans="2:2">
      <c r="B7" t="s">
        <v>142</v>
      </c>
    </row>
    <row r="9" spans="2:2">
      <c r="B9" t="s">
        <v>143</v>
      </c>
    </row>
    <row r="10" spans="2:2">
      <c r="B10" t="s">
        <v>144</v>
      </c>
    </row>
    <row r="11" spans="2:2">
      <c r="B11" t="s">
        <v>145</v>
      </c>
    </row>
    <row r="13" spans="2:2">
      <c r="B13" t="s">
        <v>146</v>
      </c>
    </row>
    <row r="14" spans="2:2">
      <c r="B14" t="s">
        <v>147</v>
      </c>
    </row>
    <row r="16" spans="2:2">
      <c r="B16" t="s">
        <v>148</v>
      </c>
    </row>
    <row r="17" spans="2:2">
      <c r="B17" t="s">
        <v>149</v>
      </c>
    </row>
    <row r="19" spans="2:2">
      <c r="B19" t="s">
        <v>150</v>
      </c>
    </row>
    <row r="20" spans="2:2">
      <c r="B20" t="s">
        <v>151</v>
      </c>
    </row>
    <row r="21" spans="2:2">
      <c r="B21" t="s">
        <v>152</v>
      </c>
    </row>
    <row r="23" spans="2:2">
      <c r="B23" t="s">
        <v>153</v>
      </c>
    </row>
    <row r="24" spans="2:2">
      <c r="B24" t="s">
        <v>154</v>
      </c>
    </row>
    <row r="25" spans="2:2">
      <c r="B25" t="s">
        <v>155</v>
      </c>
    </row>
    <row r="27" spans="2:2">
      <c r="B27" t="s">
        <v>156</v>
      </c>
    </row>
    <row r="28" spans="2:2">
      <c r="B28" t="s">
        <v>157</v>
      </c>
    </row>
    <row r="29" spans="2:2">
      <c r="B29" t="s">
        <v>158</v>
      </c>
    </row>
    <row r="31" spans="2:2">
      <c r="B31" t="s">
        <v>170</v>
      </c>
    </row>
    <row r="32" spans="2:2">
      <c r="B32" t="s">
        <v>171</v>
      </c>
    </row>
    <row r="34" spans="2:2">
      <c r="B34" t="s">
        <v>173</v>
      </c>
    </row>
    <row r="35" spans="2:2">
      <c r="B35" t="s">
        <v>174</v>
      </c>
    </row>
    <row r="36" spans="2:2">
      <c r="B36" t="s">
        <v>175</v>
      </c>
    </row>
    <row r="38" spans="2:2">
      <c r="B38" t="s">
        <v>176</v>
      </c>
    </row>
    <row r="39" spans="2:2">
      <c r="B39" t="s">
        <v>177</v>
      </c>
    </row>
    <row r="41" spans="2:2">
      <c r="B41" t="s">
        <v>178</v>
      </c>
    </row>
    <row r="42" spans="2:2">
      <c r="B42" t="s">
        <v>179</v>
      </c>
    </row>
    <row r="44" spans="2:2">
      <c r="B44" t="s">
        <v>180</v>
      </c>
    </row>
    <row r="45" spans="2:2">
      <c r="B45" t="s">
        <v>165</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8"/>
  <sheetViews>
    <sheetView workbookViewId="0">
      <selection activeCell="H8" sqref="H8"/>
    </sheetView>
  </sheetViews>
  <sheetFormatPr defaultRowHeight="15"/>
  <cols>
    <col min="1" max="1" width="39.7109375" customWidth="1"/>
    <col min="2" max="2" width="3.7109375" customWidth="1"/>
    <col min="3" max="3" width="38.7109375" customWidth="1"/>
    <col min="5" max="5" width="67.7109375" customWidth="1"/>
    <col min="7" max="7" width="48.28515625" customWidth="1"/>
  </cols>
  <sheetData>
    <row r="2" spans="1:7">
      <c r="A2" s="196" t="s">
        <v>1400</v>
      </c>
    </row>
    <row r="4" spans="1:7">
      <c r="A4" s="196" t="s">
        <v>1401</v>
      </c>
    </row>
    <row r="6" spans="1:7">
      <c r="A6" s="196" t="s">
        <v>1411</v>
      </c>
    </row>
    <row r="8" spans="1:7" ht="369.75" customHeight="1">
      <c r="A8" s="200" t="s">
        <v>1384</v>
      </c>
      <c r="C8" s="200" t="s">
        <v>1421</v>
      </c>
      <c r="E8" s="200" t="s">
        <v>1422</v>
      </c>
      <c r="G8" s="201" t="s">
        <v>1423</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
  <sheetViews>
    <sheetView workbookViewId="0">
      <selection activeCell="H14" sqref="H14"/>
    </sheetView>
  </sheetViews>
  <sheetFormatPr defaultRowHeight="15"/>
  <cols>
    <col min="2" max="2" width="76.140625" customWidth="1"/>
  </cols>
  <sheetData>
    <row r="1" spans="2:6">
      <c r="D1" t="s">
        <v>423</v>
      </c>
      <c r="F1" t="s">
        <v>424</v>
      </c>
    </row>
    <row r="3" spans="2:6">
      <c r="B3" s="115" t="s">
        <v>422</v>
      </c>
    </row>
    <row r="5" spans="2:6">
      <c r="B5" s="115" t="s">
        <v>425</v>
      </c>
    </row>
    <row r="7" spans="2:6">
      <c r="B7" s="115" t="s">
        <v>426</v>
      </c>
    </row>
    <row r="9" spans="2:6" ht="94.5" customHeight="1">
      <c r="B9" s="147" t="s">
        <v>548</v>
      </c>
    </row>
    <row r="11" spans="2:6" ht="66.75" customHeight="1">
      <c r="B11" s="147" t="s">
        <v>549</v>
      </c>
    </row>
    <row r="14" spans="2:6">
      <c r="B14" t="s">
        <v>1124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R44"/>
  <sheetViews>
    <sheetView topLeftCell="A7" workbookViewId="0">
      <selection activeCell="O28" sqref="O28"/>
    </sheetView>
  </sheetViews>
  <sheetFormatPr defaultRowHeight="15"/>
  <sheetData>
    <row r="3" spans="2:18">
      <c r="B3" s="1" t="s">
        <v>0</v>
      </c>
      <c r="O3" s="64" t="s">
        <v>73</v>
      </c>
      <c r="R3" s="73" t="s">
        <v>83</v>
      </c>
    </row>
    <row r="5" spans="2:18">
      <c r="B5" s="3" t="s">
        <v>1</v>
      </c>
    </row>
    <row r="6" spans="2:18">
      <c r="B6" s="33" t="s">
        <v>41</v>
      </c>
      <c r="P6" s="65" t="s">
        <v>74</v>
      </c>
    </row>
    <row r="7" spans="2:18">
      <c r="B7" s="36" t="s">
        <v>44</v>
      </c>
      <c r="P7" s="66" t="s">
        <v>75</v>
      </c>
    </row>
    <row r="8" spans="2:18">
      <c r="B8" s="39" t="s">
        <v>47</v>
      </c>
    </row>
    <row r="9" spans="2:18">
      <c r="Q9" s="69" t="s">
        <v>78</v>
      </c>
    </row>
    <row r="10" spans="2:18">
      <c r="B10" s="57" t="s">
        <v>65</v>
      </c>
    </row>
    <row r="11" spans="2:18">
      <c r="B11" s="58" t="s">
        <v>66</v>
      </c>
    </row>
    <row r="13" spans="2:18">
      <c r="B13" s="14" t="s">
        <v>12</v>
      </c>
      <c r="O13" s="59" t="s">
        <v>67</v>
      </c>
    </row>
    <row r="14" spans="2:18">
      <c r="B14" s="46" t="s">
        <v>54</v>
      </c>
    </row>
    <row r="15" spans="2:18">
      <c r="B15" s="35" t="s">
        <v>43</v>
      </c>
      <c r="O15" s="62" t="s">
        <v>70</v>
      </c>
    </row>
    <row r="16" spans="2:18">
      <c r="O16" s="62" t="s">
        <v>71</v>
      </c>
    </row>
    <row r="17" spans="2:15">
      <c r="B17" s="47" t="s">
        <v>55</v>
      </c>
    </row>
    <row r="18" spans="2:15">
      <c r="B18" s="48" t="s">
        <v>56</v>
      </c>
      <c r="O18" s="70" t="s">
        <v>79</v>
      </c>
    </row>
    <row r="20" spans="2:15">
      <c r="B20" s="50" t="s">
        <v>58</v>
      </c>
      <c r="K20" s="51" t="s">
        <v>59</v>
      </c>
    </row>
    <row r="21" spans="2:15">
      <c r="O21" s="76" t="s">
        <v>86</v>
      </c>
    </row>
    <row r="22" spans="2:15">
      <c r="B22" s="53" t="s">
        <v>61</v>
      </c>
    </row>
    <row r="23" spans="2:15">
      <c r="O23" s="77" t="s">
        <v>87</v>
      </c>
    </row>
    <row r="25" spans="2:15">
      <c r="B25" s="4" t="s">
        <v>2</v>
      </c>
      <c r="F25" s="23" t="s">
        <v>24</v>
      </c>
    </row>
    <row r="26" spans="2:15">
      <c r="B26" s="21" t="s">
        <v>22</v>
      </c>
      <c r="O26" s="83" t="s">
        <v>94</v>
      </c>
    </row>
    <row r="27" spans="2:15">
      <c r="B27" s="22" t="s">
        <v>23</v>
      </c>
    </row>
    <row r="28" spans="2:15">
      <c r="O28" s="83" t="s">
        <v>95</v>
      </c>
    </row>
    <row r="29" spans="2:15">
      <c r="B29" s="5" t="s">
        <v>3</v>
      </c>
    </row>
    <row r="30" spans="2:15">
      <c r="B30" s="24" t="s">
        <v>25</v>
      </c>
      <c r="O30" s="83" t="s">
        <v>96</v>
      </c>
    </row>
    <row r="31" spans="2:15">
      <c r="B31" s="6" t="s">
        <v>4</v>
      </c>
    </row>
    <row r="33" spans="2:18">
      <c r="B33" s="90" t="s">
        <v>107</v>
      </c>
    </row>
    <row r="34" spans="2:18">
      <c r="O34" s="2" t="s">
        <v>116</v>
      </c>
    </row>
    <row r="35" spans="2:18">
      <c r="B35" s="91" t="s">
        <v>108</v>
      </c>
    </row>
    <row r="36" spans="2:18">
      <c r="O36" s="95" t="s">
        <v>119</v>
      </c>
    </row>
    <row r="37" spans="2:18">
      <c r="B37" s="91" t="s">
        <v>109</v>
      </c>
    </row>
    <row r="38" spans="2:18">
      <c r="O38" s="95" t="s">
        <v>121</v>
      </c>
      <c r="R38" s="95" t="s">
        <v>123</v>
      </c>
    </row>
    <row r="40" spans="2:18">
      <c r="B40" s="94" t="s">
        <v>321</v>
      </c>
    </row>
    <row r="41" spans="2:18">
      <c r="B41" s="95" t="s">
        <v>322</v>
      </c>
    </row>
    <row r="42" spans="2:18">
      <c r="B42" s="95" t="s">
        <v>323</v>
      </c>
    </row>
    <row r="44" spans="2:18">
      <c r="B44" s="95" t="s">
        <v>324</v>
      </c>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335"/>
  <sheetViews>
    <sheetView workbookViewId="0">
      <selection activeCell="B13" sqref="B13"/>
    </sheetView>
  </sheetViews>
  <sheetFormatPr defaultRowHeight="15"/>
  <cols>
    <col min="2" max="2" width="214.28515625" customWidth="1"/>
  </cols>
  <sheetData>
    <row r="3" spans="2:2" ht="18">
      <c r="B3" s="132" t="s">
        <v>427</v>
      </c>
    </row>
    <row r="5" spans="2:2">
      <c r="B5" s="151" t="s">
        <v>565</v>
      </c>
    </row>
    <row r="6" spans="2:2">
      <c r="B6" s="96"/>
    </row>
    <row r="7" spans="2:2">
      <c r="B7" s="152" t="s">
        <v>566</v>
      </c>
    </row>
    <row r="8" spans="2:2">
      <c r="B8" s="152" t="s">
        <v>567</v>
      </c>
    </row>
    <row r="9" spans="2:2">
      <c r="B9" s="152" t="s">
        <v>568</v>
      </c>
    </row>
    <row r="10" spans="2:2">
      <c r="B10" s="152" t="s">
        <v>569</v>
      </c>
    </row>
    <row r="11" spans="2:2">
      <c r="B11" s="152" t="s">
        <v>570</v>
      </c>
    </row>
    <row r="12" spans="2:2">
      <c r="B12" s="152" t="s">
        <v>571</v>
      </c>
    </row>
    <row r="13" spans="2:2">
      <c r="B13" s="152" t="s">
        <v>572</v>
      </c>
    </row>
    <row r="14" spans="2:2">
      <c r="B14" s="152" t="s">
        <v>573</v>
      </c>
    </row>
    <row r="15" spans="2:2">
      <c r="B15" s="152" t="s">
        <v>574</v>
      </c>
    </row>
    <row r="16" spans="2:2">
      <c r="B16" s="152" t="s">
        <v>339</v>
      </c>
    </row>
    <row r="17" spans="2:2">
      <c r="B17" s="152" t="s">
        <v>575</v>
      </c>
    </row>
    <row r="18" spans="2:2">
      <c r="B18" s="152" t="s">
        <v>576</v>
      </c>
    </row>
    <row r="19" spans="2:2">
      <c r="B19" s="81"/>
    </row>
    <row r="20" spans="2:2">
      <c r="B20" s="153"/>
    </row>
    <row r="21" spans="2:2">
      <c r="B21" s="151" t="s">
        <v>577</v>
      </c>
    </row>
    <row r="22" spans="2:2">
      <c r="B22" s="96"/>
    </row>
    <row r="23" spans="2:2">
      <c r="B23" s="152" t="s">
        <v>578</v>
      </c>
    </row>
    <row r="24" spans="2:2">
      <c r="B24" s="81"/>
    </row>
    <row r="25" spans="2:2">
      <c r="B25" s="151" t="s">
        <v>579</v>
      </c>
    </row>
    <row r="26" spans="2:2">
      <c r="B26" s="96"/>
    </row>
    <row r="27" spans="2:2">
      <c r="B27" s="152" t="s">
        <v>580</v>
      </c>
    </row>
    <row r="28" spans="2:2">
      <c r="B28" s="152" t="s">
        <v>581</v>
      </c>
    </row>
    <row r="29" spans="2:2">
      <c r="B29" s="152" t="s">
        <v>582</v>
      </c>
    </row>
    <row r="30" spans="2:2">
      <c r="B30" s="152" t="s">
        <v>583</v>
      </c>
    </row>
    <row r="31" spans="2:2">
      <c r="B31" s="152" t="s">
        <v>584</v>
      </c>
    </row>
    <row r="32" spans="2:2">
      <c r="B32" s="152" t="s">
        <v>585</v>
      </c>
    </row>
    <row r="33" spans="2:2">
      <c r="B33" s="152" t="s">
        <v>586</v>
      </c>
    </row>
    <row r="34" spans="2:2">
      <c r="B34" s="152" t="s">
        <v>587</v>
      </c>
    </row>
    <row r="35" spans="2:2">
      <c r="B35" s="152" t="s">
        <v>588</v>
      </c>
    </row>
    <row r="36" spans="2:2">
      <c r="B36" s="152" t="s">
        <v>589</v>
      </c>
    </row>
    <row r="37" spans="2:2">
      <c r="B37" s="152" t="s">
        <v>590</v>
      </c>
    </row>
    <row r="38" spans="2:2">
      <c r="B38" s="152" t="s">
        <v>591</v>
      </c>
    </row>
    <row r="39" spans="2:2">
      <c r="B39" s="152" t="s">
        <v>592</v>
      </c>
    </row>
    <row r="40" spans="2:2">
      <c r="B40" s="152" t="s">
        <v>593</v>
      </c>
    </row>
    <row r="41" spans="2:2">
      <c r="B41" s="152" t="s">
        <v>594</v>
      </c>
    </row>
    <row r="42" spans="2:2">
      <c r="B42" s="152" t="s">
        <v>595</v>
      </c>
    </row>
    <row r="43" spans="2:2">
      <c r="B43" s="152" t="s">
        <v>596</v>
      </c>
    </row>
    <row r="44" spans="2:2">
      <c r="B44" s="152" t="s">
        <v>597</v>
      </c>
    </row>
    <row r="45" spans="2:2">
      <c r="B45" s="152" t="s">
        <v>598</v>
      </c>
    </row>
    <row r="46" spans="2:2">
      <c r="B46" s="152" t="s">
        <v>599</v>
      </c>
    </row>
    <row r="47" spans="2:2">
      <c r="B47" s="81"/>
    </row>
    <row r="48" spans="2:2">
      <c r="B48" s="151" t="s">
        <v>600</v>
      </c>
    </row>
    <row r="49" spans="2:2">
      <c r="B49" s="96"/>
    </row>
    <row r="50" spans="2:2">
      <c r="B50" s="152" t="s">
        <v>601</v>
      </c>
    </row>
    <row r="51" spans="2:2">
      <c r="B51" s="152" t="s">
        <v>602</v>
      </c>
    </row>
    <row r="52" spans="2:2">
      <c r="B52" s="152" t="s">
        <v>603</v>
      </c>
    </row>
    <row r="53" spans="2:2">
      <c r="B53" s="152" t="s">
        <v>604</v>
      </c>
    </row>
    <row r="54" spans="2:2">
      <c r="B54" s="152" t="s">
        <v>605</v>
      </c>
    </row>
    <row r="55" spans="2:2">
      <c r="B55" s="152" t="s">
        <v>606</v>
      </c>
    </row>
    <row r="56" spans="2:2">
      <c r="B56" s="152" t="s">
        <v>607</v>
      </c>
    </row>
    <row r="57" spans="2:2">
      <c r="B57" s="152" t="s">
        <v>608</v>
      </c>
    </row>
    <row r="58" spans="2:2">
      <c r="B58" s="152" t="s">
        <v>609</v>
      </c>
    </row>
    <row r="59" spans="2:2">
      <c r="B59" s="152" t="s">
        <v>610</v>
      </c>
    </row>
    <row r="60" spans="2:2">
      <c r="B60" s="152" t="s">
        <v>611</v>
      </c>
    </row>
    <row r="61" spans="2:2">
      <c r="B61" s="152" t="s">
        <v>612</v>
      </c>
    </row>
    <row r="62" spans="2:2">
      <c r="B62" s="152" t="s">
        <v>613</v>
      </c>
    </row>
    <row r="63" spans="2:2">
      <c r="B63" s="152" t="s">
        <v>614</v>
      </c>
    </row>
    <row r="64" spans="2:2">
      <c r="B64" s="152" t="s">
        <v>615</v>
      </c>
    </row>
    <row r="65" spans="2:2">
      <c r="B65" s="152" t="s">
        <v>616</v>
      </c>
    </row>
    <row r="66" spans="2:2">
      <c r="B66" s="152" t="s">
        <v>617</v>
      </c>
    </row>
    <row r="67" spans="2:2">
      <c r="B67" s="152" t="s">
        <v>618</v>
      </c>
    </row>
    <row r="68" spans="2:2">
      <c r="B68" s="152" t="s">
        <v>619</v>
      </c>
    </row>
    <row r="69" spans="2:2">
      <c r="B69" s="152" t="s">
        <v>620</v>
      </c>
    </row>
    <row r="70" spans="2:2">
      <c r="B70" s="152" t="s">
        <v>621</v>
      </c>
    </row>
    <row r="71" spans="2:2">
      <c r="B71" s="152" t="s">
        <v>622</v>
      </c>
    </row>
    <row r="72" spans="2:2">
      <c r="B72" s="152" t="s">
        <v>623</v>
      </c>
    </row>
    <row r="73" spans="2:2">
      <c r="B73" s="152" t="s">
        <v>624</v>
      </c>
    </row>
    <row r="74" spans="2:2">
      <c r="B74" s="152" t="s">
        <v>625</v>
      </c>
    </row>
    <row r="75" spans="2:2">
      <c r="B75" s="152" t="s">
        <v>626</v>
      </c>
    </row>
    <row r="76" spans="2:2">
      <c r="B76" s="81"/>
    </row>
    <row r="77" spans="2:2">
      <c r="B77" s="151" t="s">
        <v>627</v>
      </c>
    </row>
    <row r="78" spans="2:2">
      <c r="B78" s="96"/>
    </row>
    <row r="79" spans="2:2">
      <c r="B79" s="152" t="s">
        <v>628</v>
      </c>
    </row>
    <row r="80" spans="2:2">
      <c r="B80" s="152" t="s">
        <v>629</v>
      </c>
    </row>
    <row r="81" spans="2:2">
      <c r="B81" s="152" t="s">
        <v>630</v>
      </c>
    </row>
    <row r="82" spans="2:2">
      <c r="B82" s="152" t="s">
        <v>631</v>
      </c>
    </row>
    <row r="83" spans="2:2">
      <c r="B83" s="152" t="s">
        <v>632</v>
      </c>
    </row>
    <row r="84" spans="2:2">
      <c r="B84" s="81"/>
    </row>
    <row r="85" spans="2:2">
      <c r="B85" s="151" t="s">
        <v>633</v>
      </c>
    </row>
    <row r="86" spans="2:2">
      <c r="B86" s="153"/>
    </row>
    <row r="87" spans="2:2">
      <c r="B87" s="154" t="s">
        <v>634</v>
      </c>
    </row>
    <row r="88" spans="2:2">
      <c r="B88" s="96"/>
    </row>
    <row r="89" spans="2:2">
      <c r="B89" s="152" t="s">
        <v>635</v>
      </c>
    </row>
    <row r="90" spans="2:2">
      <c r="B90" s="152" t="s">
        <v>636</v>
      </c>
    </row>
    <row r="91" spans="2:2">
      <c r="B91" s="152" t="s">
        <v>637</v>
      </c>
    </row>
    <row r="92" spans="2:2">
      <c r="B92" s="152" t="s">
        <v>638</v>
      </c>
    </row>
    <row r="93" spans="2:2">
      <c r="B93" s="152" t="s">
        <v>639</v>
      </c>
    </row>
    <row r="94" spans="2:2">
      <c r="B94" s="152" t="s">
        <v>640</v>
      </c>
    </row>
    <row r="95" spans="2:2">
      <c r="B95" s="152" t="s">
        <v>641</v>
      </c>
    </row>
    <row r="96" spans="2:2">
      <c r="B96" s="152" t="s">
        <v>642</v>
      </c>
    </row>
    <row r="97" spans="2:2">
      <c r="B97" s="152" t="s">
        <v>643</v>
      </c>
    </row>
    <row r="98" spans="2:2">
      <c r="B98" s="152" t="s">
        <v>644</v>
      </c>
    </row>
    <row r="99" spans="2:2">
      <c r="B99" s="152" t="s">
        <v>645</v>
      </c>
    </row>
    <row r="100" spans="2:2">
      <c r="B100" s="152" t="s">
        <v>646</v>
      </c>
    </row>
    <row r="101" spans="2:2">
      <c r="B101" s="152" t="s">
        <v>647</v>
      </c>
    </row>
    <row r="102" spans="2:2">
      <c r="B102" s="152" t="s">
        <v>648</v>
      </c>
    </row>
    <row r="103" spans="2:2">
      <c r="B103" s="152" t="s">
        <v>649</v>
      </c>
    </row>
    <row r="104" spans="2:2">
      <c r="B104" s="152" t="s">
        <v>650</v>
      </c>
    </row>
    <row r="105" spans="2:2">
      <c r="B105" s="152" t="s">
        <v>651</v>
      </c>
    </row>
    <row r="106" spans="2:2">
      <c r="B106" s="152" t="s">
        <v>652</v>
      </c>
    </row>
    <row r="107" spans="2:2">
      <c r="B107" s="152" t="s">
        <v>653</v>
      </c>
    </row>
    <row r="108" spans="2:2">
      <c r="B108" s="81"/>
    </row>
    <row r="109" spans="2:2">
      <c r="B109" s="154" t="s">
        <v>654</v>
      </c>
    </row>
    <row r="110" spans="2:2">
      <c r="B110" s="96"/>
    </row>
    <row r="111" spans="2:2">
      <c r="B111" s="152" t="s">
        <v>655</v>
      </c>
    </row>
    <row r="112" spans="2:2">
      <c r="B112" s="152" t="s">
        <v>656</v>
      </c>
    </row>
    <row r="113" spans="2:2">
      <c r="B113" s="152" t="s">
        <v>657</v>
      </c>
    </row>
    <row r="114" spans="2:2">
      <c r="B114" s="81"/>
    </row>
    <row r="115" spans="2:2">
      <c r="B115" s="154" t="s">
        <v>658</v>
      </c>
    </row>
    <row r="116" spans="2:2">
      <c r="B116" s="96"/>
    </row>
    <row r="117" spans="2:2">
      <c r="B117" s="152" t="s">
        <v>659</v>
      </c>
    </row>
    <row r="118" spans="2:2">
      <c r="B118" s="152" t="s">
        <v>660</v>
      </c>
    </row>
    <row r="119" spans="2:2">
      <c r="B119" s="152" t="s">
        <v>661</v>
      </c>
    </row>
    <row r="120" spans="2:2">
      <c r="B120" s="152" t="s">
        <v>662</v>
      </c>
    </row>
    <row r="121" spans="2:2">
      <c r="B121" s="81"/>
    </row>
    <row r="122" spans="2:2">
      <c r="B122" s="153"/>
    </row>
    <row r="123" spans="2:2">
      <c r="B123" s="154" t="s">
        <v>663</v>
      </c>
    </row>
    <row r="124" spans="2:2">
      <c r="B124" s="96"/>
    </row>
    <row r="125" spans="2:2">
      <c r="B125" s="152" t="s">
        <v>664</v>
      </c>
    </row>
    <row r="126" spans="2:2">
      <c r="B126" s="152" t="s">
        <v>665</v>
      </c>
    </row>
    <row r="127" spans="2:2">
      <c r="B127" s="152" t="s">
        <v>666</v>
      </c>
    </row>
    <row r="128" spans="2:2">
      <c r="B128" s="152" t="s">
        <v>667</v>
      </c>
    </row>
    <row r="129" spans="2:2">
      <c r="B129" s="152" t="s">
        <v>668</v>
      </c>
    </row>
    <row r="130" spans="2:2">
      <c r="B130" s="152" t="s">
        <v>669</v>
      </c>
    </row>
    <row r="131" spans="2:2">
      <c r="B131" s="152" t="s">
        <v>670</v>
      </c>
    </row>
    <row r="132" spans="2:2">
      <c r="B132" s="152" t="s">
        <v>671</v>
      </c>
    </row>
    <row r="133" spans="2:2">
      <c r="B133" s="81"/>
    </row>
    <row r="134" spans="2:2">
      <c r="B134" s="153"/>
    </row>
    <row r="135" spans="2:2">
      <c r="B135" s="155" t="s">
        <v>672</v>
      </c>
    </row>
    <row r="136" spans="2:2">
      <c r="B136" s="151"/>
    </row>
    <row r="137" spans="2:2">
      <c r="B137" s="151" t="s">
        <v>673</v>
      </c>
    </row>
    <row r="138" spans="2:2">
      <c r="B138" s="96"/>
    </row>
    <row r="139" spans="2:2">
      <c r="B139" s="152" t="s">
        <v>674</v>
      </c>
    </row>
    <row r="140" spans="2:2">
      <c r="B140" s="152" t="s">
        <v>675</v>
      </c>
    </row>
    <row r="141" spans="2:2">
      <c r="B141" s="152" t="s">
        <v>676</v>
      </c>
    </row>
    <row r="142" spans="2:2">
      <c r="B142" s="152" t="s">
        <v>677</v>
      </c>
    </row>
    <row r="143" spans="2:2">
      <c r="B143" s="81"/>
    </row>
    <row r="144" spans="2:2">
      <c r="B144" s="151" t="s">
        <v>678</v>
      </c>
    </row>
    <row r="145" spans="2:2">
      <c r="B145" s="151"/>
    </row>
    <row r="146" spans="2:2">
      <c r="B146" s="96"/>
    </row>
    <row r="147" spans="2:2">
      <c r="B147" s="152" t="s">
        <v>679</v>
      </c>
    </row>
    <row r="148" spans="2:2" ht="16.5">
      <c r="B148" s="156" t="s">
        <v>680</v>
      </c>
    </row>
    <row r="149" spans="2:2">
      <c r="B149" s="81"/>
    </row>
    <row r="150" spans="2:2">
      <c r="B150" s="151" t="s">
        <v>681</v>
      </c>
    </row>
    <row r="151" spans="2:2">
      <c r="B151" s="96"/>
    </row>
    <row r="152" spans="2:2">
      <c r="B152" s="152" t="s">
        <v>682</v>
      </c>
    </row>
    <row r="153" spans="2:2">
      <c r="B153" s="81"/>
    </row>
    <row r="154" spans="2:2">
      <c r="B154" s="151"/>
    </row>
    <row r="155" spans="2:2">
      <c r="B155" s="151" t="s">
        <v>683</v>
      </c>
    </row>
    <row r="156" spans="2:2">
      <c r="B156" s="151"/>
    </row>
    <row r="157" spans="2:2">
      <c r="B157" s="96"/>
    </row>
    <row r="158" spans="2:2">
      <c r="B158" s="152" t="s">
        <v>684</v>
      </c>
    </row>
    <row r="159" spans="2:2">
      <c r="B159" s="152" t="s">
        <v>685</v>
      </c>
    </row>
    <row r="160" spans="2:2">
      <c r="B160" s="152" t="s">
        <v>686</v>
      </c>
    </row>
    <row r="161" spans="2:2">
      <c r="B161" s="152" t="s">
        <v>687</v>
      </c>
    </row>
    <row r="162" spans="2:2">
      <c r="B162" s="152" t="s">
        <v>688</v>
      </c>
    </row>
    <row r="163" spans="2:2">
      <c r="B163" s="152" t="s">
        <v>689</v>
      </c>
    </row>
    <row r="164" spans="2:2">
      <c r="B164" s="81"/>
    </row>
    <row r="165" spans="2:2">
      <c r="B165" s="151"/>
    </row>
    <row r="166" spans="2:2">
      <c r="B166" s="151" t="s">
        <v>690</v>
      </c>
    </row>
    <row r="167" spans="2:2">
      <c r="B167" s="151"/>
    </row>
    <row r="168" spans="2:2">
      <c r="B168" s="96"/>
    </row>
    <row r="169" spans="2:2">
      <c r="B169" s="152" t="s">
        <v>691</v>
      </c>
    </row>
    <row r="170" spans="2:2">
      <c r="B170" s="152" t="s">
        <v>692</v>
      </c>
    </row>
    <row r="171" spans="2:2">
      <c r="B171" s="81"/>
    </row>
    <row r="172" spans="2:2">
      <c r="B172" s="151"/>
    </row>
    <row r="173" spans="2:2">
      <c r="B173" s="151" t="s">
        <v>693</v>
      </c>
    </row>
    <row r="174" spans="2:2">
      <c r="B174" s="96"/>
    </row>
    <row r="175" spans="2:2">
      <c r="B175" s="152" t="s">
        <v>694</v>
      </c>
    </row>
    <row r="176" spans="2:2">
      <c r="B176" s="152" t="s">
        <v>695</v>
      </c>
    </row>
    <row r="177" spans="2:2">
      <c r="B177" s="152" t="s">
        <v>696</v>
      </c>
    </row>
    <row r="178" spans="2:2">
      <c r="B178" s="152" t="s">
        <v>697</v>
      </c>
    </row>
    <row r="179" spans="2:2">
      <c r="B179" s="152" t="s">
        <v>698</v>
      </c>
    </row>
    <row r="180" spans="2:2">
      <c r="B180" s="152" t="s">
        <v>699</v>
      </c>
    </row>
    <row r="181" spans="2:2">
      <c r="B181" s="152" t="s">
        <v>700</v>
      </c>
    </row>
    <row r="182" spans="2:2">
      <c r="B182" s="152" t="s">
        <v>701</v>
      </c>
    </row>
    <row r="183" spans="2:2">
      <c r="B183" s="152" t="s">
        <v>702</v>
      </c>
    </row>
    <row r="184" spans="2:2">
      <c r="B184" s="152" t="s">
        <v>703</v>
      </c>
    </row>
    <row r="185" spans="2:2">
      <c r="B185" s="152" t="s">
        <v>704</v>
      </c>
    </row>
    <row r="186" spans="2:2">
      <c r="B186" s="152" t="s">
        <v>705</v>
      </c>
    </row>
    <row r="187" spans="2:2">
      <c r="B187" s="152" t="s">
        <v>706</v>
      </c>
    </row>
    <row r="188" spans="2:2">
      <c r="B188" s="152" t="s">
        <v>707</v>
      </c>
    </row>
    <row r="189" spans="2:2">
      <c r="B189" s="152" t="s">
        <v>708</v>
      </c>
    </row>
    <row r="190" spans="2:2">
      <c r="B190" s="152" t="s">
        <v>709</v>
      </c>
    </row>
    <row r="191" spans="2:2">
      <c r="B191" s="152" t="s">
        <v>710</v>
      </c>
    </row>
    <row r="192" spans="2:2">
      <c r="B192" s="152" t="s">
        <v>711</v>
      </c>
    </row>
    <row r="193" spans="2:2">
      <c r="B193" s="152" t="s">
        <v>712</v>
      </c>
    </row>
    <row r="194" spans="2:2">
      <c r="B194" s="152" t="s">
        <v>713</v>
      </c>
    </row>
    <row r="195" spans="2:2">
      <c r="B195" s="152" t="s">
        <v>707</v>
      </c>
    </row>
    <row r="196" spans="2:2">
      <c r="B196" s="152" t="s">
        <v>714</v>
      </c>
    </row>
    <row r="197" spans="2:2">
      <c r="B197" s="152" t="s">
        <v>715</v>
      </c>
    </row>
    <row r="198" spans="2:2">
      <c r="B198" s="152" t="s">
        <v>716</v>
      </c>
    </row>
    <row r="199" spans="2:2">
      <c r="B199" s="152" t="s">
        <v>717</v>
      </c>
    </row>
    <row r="200" spans="2:2">
      <c r="B200" s="152" t="s">
        <v>718</v>
      </c>
    </row>
    <row r="201" spans="2:2">
      <c r="B201" s="81"/>
    </row>
    <row r="202" spans="2:2">
      <c r="B202" s="151" t="s">
        <v>719</v>
      </c>
    </row>
    <row r="203" spans="2:2">
      <c r="B203" s="96"/>
    </row>
    <row r="204" spans="2:2">
      <c r="B204" s="152" t="s">
        <v>720</v>
      </c>
    </row>
    <row r="205" spans="2:2">
      <c r="B205" s="152" t="s">
        <v>721</v>
      </c>
    </row>
    <row r="206" spans="2:2">
      <c r="B206" s="152" t="s">
        <v>722</v>
      </c>
    </row>
    <row r="207" spans="2:2">
      <c r="B207" s="152" t="s">
        <v>723</v>
      </c>
    </row>
    <row r="208" spans="2:2">
      <c r="B208" s="152" t="s">
        <v>724</v>
      </c>
    </row>
    <row r="209" spans="2:2">
      <c r="B209" s="152" t="s">
        <v>725</v>
      </c>
    </row>
    <row r="210" spans="2:2">
      <c r="B210" s="152" t="s">
        <v>726</v>
      </c>
    </row>
    <row r="211" spans="2:2">
      <c r="B211" s="152" t="s">
        <v>727</v>
      </c>
    </row>
    <row r="212" spans="2:2">
      <c r="B212" s="152" t="s">
        <v>728</v>
      </c>
    </row>
    <row r="213" spans="2:2">
      <c r="B213" s="152" t="s">
        <v>729</v>
      </c>
    </row>
    <row r="214" spans="2:2">
      <c r="B214" s="152" t="s">
        <v>730</v>
      </c>
    </row>
    <row r="215" spans="2:2">
      <c r="B215" s="152" t="s">
        <v>731</v>
      </c>
    </row>
    <row r="216" spans="2:2">
      <c r="B216" s="81"/>
    </row>
    <row r="217" spans="2:2">
      <c r="B217" s="151" t="s">
        <v>732</v>
      </c>
    </row>
    <row r="218" spans="2:2">
      <c r="B218" s="96"/>
    </row>
    <row r="219" spans="2:2">
      <c r="B219" s="152" t="s">
        <v>733</v>
      </c>
    </row>
    <row r="220" spans="2:2">
      <c r="B220" s="152" t="s">
        <v>734</v>
      </c>
    </row>
    <row r="221" spans="2:2">
      <c r="B221" s="152" t="s">
        <v>735</v>
      </c>
    </row>
    <row r="222" spans="2:2">
      <c r="B222" s="152" t="s">
        <v>736</v>
      </c>
    </row>
    <row r="223" spans="2:2">
      <c r="B223" s="152" t="s">
        <v>737</v>
      </c>
    </row>
    <row r="224" spans="2:2">
      <c r="B224" s="151" t="s">
        <v>738</v>
      </c>
    </row>
    <row r="225" spans="2:2">
      <c r="B225" s="151" t="s">
        <v>739</v>
      </c>
    </row>
    <row r="226" spans="2:2">
      <c r="B226" s="151" t="s">
        <v>740</v>
      </c>
    </row>
    <row r="227" spans="2:2">
      <c r="B227" s="151" t="s">
        <v>741</v>
      </c>
    </row>
    <row r="228" spans="2:2">
      <c r="B228" s="81"/>
    </row>
    <row r="229" spans="2:2">
      <c r="B229" s="151" t="s">
        <v>742</v>
      </c>
    </row>
    <row r="230" spans="2:2">
      <c r="B230" s="151"/>
    </row>
    <row r="231" spans="2:2">
      <c r="B231" s="96"/>
    </row>
    <row r="232" spans="2:2">
      <c r="B232" s="152" t="s">
        <v>743</v>
      </c>
    </row>
    <row r="233" spans="2:2">
      <c r="B233" s="152" t="s">
        <v>744</v>
      </c>
    </row>
    <row r="234" spans="2:2">
      <c r="B234" s="81"/>
    </row>
    <row r="235" spans="2:2">
      <c r="B235" s="151" t="s">
        <v>745</v>
      </c>
    </row>
    <row r="236" spans="2:2">
      <c r="B236" s="96"/>
    </row>
    <row r="237" spans="2:2">
      <c r="B237" s="152" t="s">
        <v>746</v>
      </c>
    </row>
    <row r="238" spans="2:2">
      <c r="B238" s="152" t="s">
        <v>747</v>
      </c>
    </row>
    <row r="239" spans="2:2">
      <c r="B239" s="152" t="s">
        <v>748</v>
      </c>
    </row>
    <row r="240" spans="2:2">
      <c r="B240" s="152" t="s">
        <v>749</v>
      </c>
    </row>
    <row r="241" spans="2:2">
      <c r="B241" s="152" t="s">
        <v>750</v>
      </c>
    </row>
    <row r="242" spans="2:2">
      <c r="B242" s="81"/>
    </row>
    <row r="243" spans="2:2">
      <c r="B243" s="151" t="s">
        <v>751</v>
      </c>
    </row>
    <row r="244" spans="2:2">
      <c r="B244" s="96"/>
    </row>
    <row r="245" spans="2:2">
      <c r="B245" s="152" t="s">
        <v>752</v>
      </c>
    </row>
    <row r="246" spans="2:2">
      <c r="B246" s="152" t="s">
        <v>753</v>
      </c>
    </row>
    <row r="247" spans="2:2">
      <c r="B247" s="152" t="s">
        <v>754</v>
      </c>
    </row>
    <row r="248" spans="2:2">
      <c r="B248" s="152" t="s">
        <v>755</v>
      </c>
    </row>
    <row r="249" spans="2:2">
      <c r="B249" s="81"/>
    </row>
    <row r="250" spans="2:2">
      <c r="B250" s="151" t="s">
        <v>756</v>
      </c>
    </row>
    <row r="251" spans="2:2">
      <c r="B251" s="96"/>
    </row>
    <row r="252" spans="2:2">
      <c r="B252" s="152" t="s">
        <v>757</v>
      </c>
    </row>
    <row r="253" spans="2:2">
      <c r="B253" s="152" t="s">
        <v>758</v>
      </c>
    </row>
    <row r="254" spans="2:2">
      <c r="B254" s="152" t="s">
        <v>759</v>
      </c>
    </row>
    <row r="255" spans="2:2">
      <c r="B255" s="152" t="s">
        <v>760</v>
      </c>
    </row>
    <row r="256" spans="2:2">
      <c r="B256" s="81"/>
    </row>
    <row r="257" spans="2:2">
      <c r="B257" s="151" t="s">
        <v>761</v>
      </c>
    </row>
    <row r="258" spans="2:2">
      <c r="B258" s="96"/>
    </row>
    <row r="259" spans="2:2">
      <c r="B259" s="152" t="s">
        <v>762</v>
      </c>
    </row>
    <row r="260" spans="2:2">
      <c r="B260" s="81"/>
    </row>
    <row r="261" spans="2:2">
      <c r="B261" s="151" t="s">
        <v>763</v>
      </c>
    </row>
    <row r="262" spans="2:2">
      <c r="B262" s="96"/>
    </row>
    <row r="263" spans="2:2">
      <c r="B263" s="152" t="s">
        <v>764</v>
      </c>
    </row>
    <row r="264" spans="2:2">
      <c r="B264" s="152" t="s">
        <v>765</v>
      </c>
    </row>
    <row r="265" spans="2:2">
      <c r="B265" s="152" t="s">
        <v>766</v>
      </c>
    </row>
    <row r="266" spans="2:2">
      <c r="B266" s="157" t="s">
        <v>767</v>
      </c>
    </row>
    <row r="267" spans="2:2">
      <c r="B267" s="157" t="s">
        <v>768</v>
      </c>
    </row>
    <row r="268" spans="2:2">
      <c r="B268" s="157" t="s">
        <v>769</v>
      </c>
    </row>
    <row r="269" spans="2:2">
      <c r="B269" s="157" t="s">
        <v>770</v>
      </c>
    </row>
    <row r="270" spans="2:2">
      <c r="B270" s="157" t="s">
        <v>771</v>
      </c>
    </row>
    <row r="271" spans="2:2">
      <c r="B271" s="157" t="s">
        <v>772</v>
      </c>
    </row>
    <row r="272" spans="2:2">
      <c r="B272" s="157" t="s">
        <v>773</v>
      </c>
    </row>
    <row r="273" spans="2:2">
      <c r="B273" s="157" t="s">
        <v>774</v>
      </c>
    </row>
    <row r="274" spans="2:2">
      <c r="B274" s="157" t="s">
        <v>775</v>
      </c>
    </row>
    <row r="275" spans="2:2">
      <c r="B275" s="157" t="s">
        <v>776</v>
      </c>
    </row>
    <row r="276" spans="2:2">
      <c r="B276" s="157" t="s">
        <v>777</v>
      </c>
    </row>
    <row r="277" spans="2:2">
      <c r="B277" s="157" t="s">
        <v>778</v>
      </c>
    </row>
    <row r="278" spans="2:2">
      <c r="B278" s="157" t="s">
        <v>777</v>
      </c>
    </row>
    <row r="279" spans="2:2">
      <c r="B279" s="157" t="s">
        <v>779</v>
      </c>
    </row>
    <row r="280" spans="2:2">
      <c r="B280" s="157" t="s">
        <v>780</v>
      </c>
    </row>
    <row r="281" spans="2:2">
      <c r="B281" s="157" t="s">
        <v>781</v>
      </c>
    </row>
    <row r="282" spans="2:2">
      <c r="B282" s="157" t="s">
        <v>782</v>
      </c>
    </row>
    <row r="283" spans="2:2">
      <c r="B283" s="157" t="s">
        <v>783</v>
      </c>
    </row>
    <row r="284" spans="2:2">
      <c r="B284" s="157" t="s">
        <v>784</v>
      </c>
    </row>
    <row r="285" spans="2:2">
      <c r="B285" s="157" t="s">
        <v>785</v>
      </c>
    </row>
    <row r="286" spans="2:2">
      <c r="B286" s="157" t="s">
        <v>786</v>
      </c>
    </row>
    <row r="287" spans="2:2">
      <c r="B287" s="157" t="s">
        <v>787</v>
      </c>
    </row>
    <row r="288" spans="2:2">
      <c r="B288" s="157" t="s">
        <v>788</v>
      </c>
    </row>
    <row r="289" spans="2:2">
      <c r="B289" s="157" t="s">
        <v>789</v>
      </c>
    </row>
    <row r="290" spans="2:2">
      <c r="B290" s="157" t="s">
        <v>790</v>
      </c>
    </row>
    <row r="291" spans="2:2">
      <c r="B291" s="157" t="s">
        <v>791</v>
      </c>
    </row>
    <row r="292" spans="2:2">
      <c r="B292" s="157" t="s">
        <v>792</v>
      </c>
    </row>
    <row r="293" spans="2:2">
      <c r="B293" s="157" t="s">
        <v>793</v>
      </c>
    </row>
    <row r="294" spans="2:2">
      <c r="B294" s="157" t="s">
        <v>794</v>
      </c>
    </row>
    <row r="295" spans="2:2">
      <c r="B295" s="157" t="s">
        <v>795</v>
      </c>
    </row>
    <row r="296" spans="2:2">
      <c r="B296" s="157" t="s">
        <v>796</v>
      </c>
    </row>
    <row r="297" spans="2:2">
      <c r="B297" s="157" t="s">
        <v>797</v>
      </c>
    </row>
    <row r="298" spans="2:2">
      <c r="B298" s="157" t="s">
        <v>798</v>
      </c>
    </row>
    <row r="299" spans="2:2">
      <c r="B299" s="157" t="s">
        <v>799</v>
      </c>
    </row>
    <row r="300" spans="2:2">
      <c r="B300" s="157" t="s">
        <v>800</v>
      </c>
    </row>
    <row r="301" spans="2:2">
      <c r="B301" s="157" t="s">
        <v>801</v>
      </c>
    </row>
    <row r="302" spans="2:2">
      <c r="B302" s="157" t="s">
        <v>802</v>
      </c>
    </row>
    <row r="303" spans="2:2">
      <c r="B303" s="157" t="s">
        <v>803</v>
      </c>
    </row>
    <row r="304" spans="2:2">
      <c r="B304" s="157" t="s">
        <v>804</v>
      </c>
    </row>
    <row r="305" spans="2:2">
      <c r="B305" s="157" t="s">
        <v>805</v>
      </c>
    </row>
    <row r="306" spans="2:2">
      <c r="B306" s="157" t="s">
        <v>806</v>
      </c>
    </row>
    <row r="307" spans="2:2">
      <c r="B307" s="157" t="s">
        <v>807</v>
      </c>
    </row>
    <row r="308" spans="2:2">
      <c r="B308" s="157" t="s">
        <v>808</v>
      </c>
    </row>
    <row r="309" spans="2:2">
      <c r="B309" s="157" t="s">
        <v>809</v>
      </c>
    </row>
    <row r="310" spans="2:2">
      <c r="B310" s="157" t="s">
        <v>810</v>
      </c>
    </row>
    <row r="311" spans="2:2">
      <c r="B311" s="157" t="s">
        <v>811</v>
      </c>
    </row>
    <row r="312" spans="2:2">
      <c r="B312" s="157" t="s">
        <v>812</v>
      </c>
    </row>
    <row r="313" spans="2:2">
      <c r="B313" s="157" t="s">
        <v>813</v>
      </c>
    </row>
    <row r="314" spans="2:2">
      <c r="B314" s="157" t="s">
        <v>814</v>
      </c>
    </row>
    <row r="315" spans="2:2">
      <c r="B315" s="157" t="s">
        <v>815</v>
      </c>
    </row>
    <row r="316" spans="2:2">
      <c r="B316" s="157" t="s">
        <v>816</v>
      </c>
    </row>
    <row r="317" spans="2:2">
      <c r="B317" s="157" t="s">
        <v>817</v>
      </c>
    </row>
    <row r="318" spans="2:2">
      <c r="B318" s="157" t="s">
        <v>818</v>
      </c>
    </row>
    <row r="319" spans="2:2">
      <c r="B319" s="157" t="s">
        <v>819</v>
      </c>
    </row>
    <row r="320" spans="2:2">
      <c r="B320" s="157" t="s">
        <v>820</v>
      </c>
    </row>
    <row r="321" spans="2:2">
      <c r="B321" s="157" t="s">
        <v>821</v>
      </c>
    </row>
    <row r="322" spans="2:2">
      <c r="B322" s="157" t="s">
        <v>822</v>
      </c>
    </row>
    <row r="323" spans="2:2">
      <c r="B323" s="157" t="s">
        <v>823</v>
      </c>
    </row>
    <row r="324" spans="2:2">
      <c r="B324" s="157" t="s">
        <v>824</v>
      </c>
    </row>
    <row r="325" spans="2:2">
      <c r="B325" s="81"/>
    </row>
    <row r="326" spans="2:2">
      <c r="B326" s="151" t="s">
        <v>825</v>
      </c>
    </row>
    <row r="327" spans="2:2">
      <c r="B327" s="96"/>
    </row>
    <row r="328" spans="2:2">
      <c r="B328" s="158" t="s">
        <v>826</v>
      </c>
    </row>
    <row r="329" spans="2:2">
      <c r="B329" s="158" t="s">
        <v>827</v>
      </c>
    </row>
    <row r="330" spans="2:2">
      <c r="B330" s="158" t="s">
        <v>828</v>
      </c>
    </row>
    <row r="331" spans="2:2">
      <c r="B331" s="158" t="s">
        <v>829</v>
      </c>
    </row>
    <row r="332" spans="2:2">
      <c r="B332" s="81"/>
    </row>
    <row r="333" spans="2:2">
      <c r="B333" s="151" t="s">
        <v>830</v>
      </c>
    </row>
    <row r="334" spans="2:2">
      <c r="B334" s="96"/>
    </row>
    <row r="335" spans="2:2">
      <c r="B335" s="158" t="s">
        <v>831</v>
      </c>
    </row>
  </sheetData>
  <pageMargins left="0.7" right="0.7" top="0.75" bottom="0.75" header="0.3" footer="0.3"/>
  <pageSetup orientation="portrait" horizontalDpi="0" verticalDpi="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2"/>
  <sheetViews>
    <sheetView topLeftCell="A18" workbookViewId="0">
      <selection activeCell="B40" sqref="B40"/>
    </sheetView>
  </sheetViews>
  <sheetFormatPr defaultRowHeight="15"/>
  <cols>
    <col min="2" max="2" width="207.7109375" customWidth="1"/>
  </cols>
  <sheetData>
    <row r="2" spans="2:2" ht="45" customHeight="1">
      <c r="B2" s="134" t="s">
        <v>428</v>
      </c>
    </row>
    <row r="3" spans="2:2" s="137" customFormat="1" ht="60.75" customHeight="1">
      <c r="B3" s="136" t="s">
        <v>429</v>
      </c>
    </row>
    <row r="4" spans="2:2">
      <c r="B4" s="135"/>
    </row>
    <row r="5" spans="2:2" ht="59.25" customHeight="1">
      <c r="B5" s="136" t="s">
        <v>430</v>
      </c>
    </row>
    <row r="7" spans="2:2">
      <c r="B7" s="105" t="s">
        <v>458</v>
      </c>
    </row>
    <row r="8" spans="2:2">
      <c r="B8" s="139" t="s">
        <v>459</v>
      </c>
    </row>
    <row r="10" spans="2:2">
      <c r="B10" s="134" t="s">
        <v>460</v>
      </c>
    </row>
    <row r="11" spans="2:2" ht="38.25">
      <c r="B11" s="136" t="s">
        <v>461</v>
      </c>
    </row>
    <row r="13" spans="2:2">
      <c r="B13" s="134" t="s">
        <v>462</v>
      </c>
    </row>
    <row r="14" spans="2:2" s="137" customFormat="1" ht="76.5">
      <c r="B14" s="136" t="s">
        <v>463</v>
      </c>
    </row>
    <row r="16" spans="2:2">
      <c r="B16" s="134" t="s">
        <v>499</v>
      </c>
    </row>
    <row r="17" spans="2:2" s="137" customFormat="1">
      <c r="B17" s="136" t="s">
        <v>500</v>
      </c>
    </row>
    <row r="19" spans="2:2">
      <c r="B19" s="134" t="s">
        <v>503</v>
      </c>
    </row>
    <row r="20" spans="2:2" s="137" customFormat="1" ht="25.5">
      <c r="B20" s="136" t="s">
        <v>504</v>
      </c>
    </row>
    <row r="22" spans="2:2">
      <c r="B22" s="134" t="s">
        <v>519</v>
      </c>
    </row>
    <row r="23" spans="2:2" s="137" customFormat="1" ht="38.25">
      <c r="B23" s="136" t="s">
        <v>520</v>
      </c>
    </row>
    <row r="25" spans="2:2">
      <c r="B25" s="134" t="s">
        <v>533</v>
      </c>
    </row>
    <row r="26" spans="2:2" ht="72">
      <c r="B26" s="144" t="s">
        <v>534</v>
      </c>
    </row>
    <row r="28" spans="2:2">
      <c r="B28" s="134" t="s">
        <v>535</v>
      </c>
    </row>
    <row r="29" spans="2:2" ht="24">
      <c r="B29" s="144" t="s">
        <v>536</v>
      </c>
    </row>
    <row r="31" spans="2:2">
      <c r="B31" s="134" t="s">
        <v>540</v>
      </c>
    </row>
    <row r="32" spans="2:2" ht="48">
      <c r="B32" s="144" t="s">
        <v>541</v>
      </c>
    </row>
  </sheetData>
  <hyperlinks>
    <hyperlink ref="B2" r:id="rId1" display="http://candidatessourcing.blogspot.com/2014/10/uk-top-management-consultancy-strings.html"/>
    <hyperlink ref="B7" r:id="rId2" display="http://candidatessourcing.blogspot.com/2014/10/uk-top-retailers-stings.html"/>
    <hyperlink ref="B10" r:id="rId3" display="http://candidatessourcing.blogspot.com/2014/10/uk-top-law-firms-string.html"/>
    <hyperlink ref="B13" r:id="rId4" display="http://candidatessourcing.blogspot.com/2014/10/uk-top-accountancy-firms-string.html"/>
    <hyperlink ref="B16" r:id="rId5" display="http://candidatessourcing.blogspot.com/2014/10/uk-rails.html"/>
    <hyperlink ref="B19" r:id="rId6" display="http://candidatessourcing.blogspot.com/2014/10/london-hotels.html"/>
    <hyperlink ref="B22" r:id="rId7" display="http://candidatessourcing.blogspot.com/2014/10/uk-top-universities-strings.html"/>
    <hyperlink ref="B25" r:id="rId8" display="http://candidatessourcing.blogspot.com/2014/11/uk-top-investment-brokersinvestment.html"/>
    <hyperlink ref="B28" r:id="rId9" display="http://candidatessourcing.blogspot.com/2014/11/uk-top-investment-bank.html"/>
    <hyperlink ref="B31" r:id="rId10" display="http://candidatessourcing.blogspot.com/2014/11/uk-top-waste-management-companies-string.html"/>
  </hyperlinks>
  <pageMargins left="0.7" right="0.7" top="0.75" bottom="0.75" header="0.3" footer="0.3"/>
  <pageSetup orientation="portrait" horizontalDpi="0" verticalDpi="0" r:id="rId1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
  <sheetViews>
    <sheetView workbookViewId="0">
      <selection activeCell="A3" activeCellId="1" sqref="A2 A3"/>
    </sheetView>
  </sheetViews>
  <sheetFormatPr defaultRowHeight="15"/>
  <cols>
    <col min="1" max="1" width="133.5703125" customWidth="1"/>
  </cols>
  <sheetData>
    <row r="2" spans="1:1">
      <c r="A2" s="134" t="s">
        <v>544</v>
      </c>
    </row>
    <row r="3" spans="1:1" ht="28.5" customHeight="1">
      <c r="A3" s="136" t="s">
        <v>254</v>
      </c>
    </row>
  </sheetData>
  <hyperlinks>
    <hyperlink ref="A2" r:id="rId1" display="http://candidatessourcing.blogspot.com/2014/11/sr-data-warehouse-architect-developer.html"/>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
  <sheetViews>
    <sheetView workbookViewId="0">
      <selection activeCell="C5" sqref="C5"/>
    </sheetView>
  </sheetViews>
  <sheetFormatPr defaultRowHeight="15"/>
  <sheetData>
    <row r="2" spans="2:2">
      <c r="B2" s="81" t="s">
        <v>550</v>
      </c>
    </row>
    <row r="3" spans="2:2">
      <c r="B3" s="81" t="s">
        <v>551</v>
      </c>
    </row>
  </sheetData>
  <pageMargins left="0.7" right="0.7" top="0.75" bottom="0.75" header="0.3" footer="0.3"/>
  <pageSetup orientation="portrait" horizontalDpi="0" verticalDpi="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
  <sheetViews>
    <sheetView workbookViewId="0">
      <selection activeCell="D7" sqref="D7"/>
    </sheetView>
  </sheetViews>
  <sheetFormatPr defaultRowHeight="15"/>
  <sheetData>
    <row r="2" spans="2:2">
      <c r="B2" s="148" t="s">
        <v>553</v>
      </c>
    </row>
  </sheetData>
  <hyperlinks>
    <hyperlink ref="B2" r:id="rId1" display="http://whoisology.com/"/>
  </hyperlinks>
  <pageMargins left="0.7" right="0.7" top="0.75" bottom="0.75" header="0.3" footer="0.3"/>
  <pageSetup orientation="portrait" horizontalDpi="0" verticalDpi="0"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87"/>
  <sheetViews>
    <sheetView topLeftCell="C1" workbookViewId="0">
      <selection activeCell="F31" sqref="F31"/>
    </sheetView>
  </sheetViews>
  <sheetFormatPr defaultRowHeight="15"/>
  <cols>
    <col min="2" max="2" width="130.28515625" customWidth="1"/>
    <col min="4" max="4" width="6.5703125" customWidth="1"/>
    <col min="5" max="5" width="96.7109375" customWidth="1"/>
  </cols>
  <sheetData>
    <row r="2" spans="2:6" ht="20.100000000000001" customHeight="1">
      <c r="B2" s="159" t="s">
        <v>832</v>
      </c>
    </row>
    <row r="3" spans="2:6" ht="20.100000000000001" customHeight="1">
      <c r="B3" s="133"/>
    </row>
    <row r="4" spans="2:6" ht="20.100000000000001" customHeight="1">
      <c r="B4" s="134" t="s">
        <v>833</v>
      </c>
      <c r="E4" s="94" t="s">
        <v>920</v>
      </c>
    </row>
    <row r="5" spans="2:6" ht="20.100000000000001" customHeight="1">
      <c r="B5" s="134" t="s">
        <v>834</v>
      </c>
      <c r="E5" s="94" t="s">
        <v>921</v>
      </c>
    </row>
    <row r="6" spans="2:6" ht="20.100000000000001" customHeight="1">
      <c r="B6" s="134" t="s">
        <v>835</v>
      </c>
      <c r="E6" s="94" t="s">
        <v>924</v>
      </c>
    </row>
    <row r="7" spans="2:6" ht="20.100000000000001" customHeight="1">
      <c r="B7" s="134" t="s">
        <v>836</v>
      </c>
      <c r="E7" s="94" t="s">
        <v>925</v>
      </c>
    </row>
    <row r="8" spans="2:6" ht="20.100000000000001" customHeight="1">
      <c r="B8" s="134" t="s">
        <v>837</v>
      </c>
      <c r="E8" s="94" t="s">
        <v>926</v>
      </c>
    </row>
    <row r="9" spans="2:6" ht="20.100000000000001" customHeight="1">
      <c r="B9" s="134" t="s">
        <v>838</v>
      </c>
      <c r="E9" s="94" t="s">
        <v>927</v>
      </c>
    </row>
    <row r="10" spans="2:6" ht="20.100000000000001" customHeight="1">
      <c r="B10" s="159" t="s">
        <v>839</v>
      </c>
      <c r="E10" s="94" t="s">
        <v>928</v>
      </c>
    </row>
    <row r="11" spans="2:6" ht="20.100000000000001" customHeight="1">
      <c r="B11" s="134" t="s">
        <v>840</v>
      </c>
      <c r="E11" s="94" t="s">
        <v>929</v>
      </c>
    </row>
    <row r="12" spans="2:6" ht="20.100000000000001" customHeight="1">
      <c r="B12" s="159" t="s">
        <v>841</v>
      </c>
    </row>
    <row r="13" spans="2:6" ht="20.100000000000001" customHeight="1">
      <c r="B13" s="159" t="s">
        <v>842</v>
      </c>
      <c r="E13" s="94" t="s">
        <v>939</v>
      </c>
    </row>
    <row r="14" spans="2:6" ht="20.100000000000001" customHeight="1">
      <c r="B14" s="159" t="s">
        <v>843</v>
      </c>
      <c r="E14" s="94" t="s">
        <v>940</v>
      </c>
    </row>
    <row r="15" spans="2:6" ht="20.100000000000001" customHeight="1">
      <c r="B15" s="134" t="s">
        <v>844</v>
      </c>
    </row>
    <row r="16" spans="2:6" ht="20.100000000000001" customHeight="1">
      <c r="B16" s="159" t="s">
        <v>845</v>
      </c>
      <c r="E16" s="94"/>
      <c r="F16" s="94"/>
    </row>
    <row r="17" spans="2:6" ht="20.100000000000001" customHeight="1">
      <c r="B17" s="134" t="s">
        <v>846</v>
      </c>
      <c r="E17" s="94" t="s">
        <v>946</v>
      </c>
      <c r="F17" s="94"/>
    </row>
    <row r="18" spans="2:6" ht="20.100000000000001" customHeight="1">
      <c r="B18" s="134" t="s">
        <v>847</v>
      </c>
      <c r="E18" s="94"/>
      <c r="F18" s="94"/>
    </row>
    <row r="19" spans="2:6" ht="20.100000000000001" customHeight="1">
      <c r="B19" s="134" t="s">
        <v>848</v>
      </c>
      <c r="E19" s="161" t="s">
        <v>947</v>
      </c>
      <c r="F19" s="161" t="s">
        <v>948</v>
      </c>
    </row>
    <row r="20" spans="2:6" ht="20.100000000000001" customHeight="1">
      <c r="B20" s="159" t="s">
        <v>849</v>
      </c>
      <c r="E20" s="94"/>
      <c r="F20" s="94"/>
    </row>
    <row r="21" spans="2:6" ht="20.100000000000001" customHeight="1">
      <c r="B21" s="159" t="s">
        <v>850</v>
      </c>
      <c r="E21" s="162" t="s">
        <v>949</v>
      </c>
      <c r="F21" s="162" t="s">
        <v>950</v>
      </c>
    </row>
    <row r="22" spans="2:6" ht="20.100000000000001" customHeight="1">
      <c r="B22" s="134" t="s">
        <v>851</v>
      </c>
      <c r="E22" s="162" t="s">
        <v>912</v>
      </c>
      <c r="F22" s="162" t="s">
        <v>951</v>
      </c>
    </row>
    <row r="23" spans="2:6" ht="20.100000000000001" customHeight="1">
      <c r="B23" s="134" t="s">
        <v>852</v>
      </c>
      <c r="E23" s="162" t="s">
        <v>952</v>
      </c>
      <c r="F23" s="162" t="s">
        <v>953</v>
      </c>
    </row>
    <row r="24" spans="2:6" ht="20.100000000000001" customHeight="1">
      <c r="B24" s="159" t="s">
        <v>853</v>
      </c>
      <c r="E24" s="162" t="s">
        <v>912</v>
      </c>
      <c r="F24" s="162" t="s">
        <v>954</v>
      </c>
    </row>
    <row r="25" spans="2:6" ht="20.100000000000001" customHeight="1">
      <c r="B25" s="159" t="s">
        <v>854</v>
      </c>
      <c r="E25" s="162" t="s">
        <v>955</v>
      </c>
      <c r="F25" s="162" t="s">
        <v>956</v>
      </c>
    </row>
    <row r="26" spans="2:6" ht="20.100000000000001" customHeight="1">
      <c r="B26" s="134" t="s">
        <v>855</v>
      </c>
      <c r="E26" s="162" t="s">
        <v>912</v>
      </c>
      <c r="F26" s="94"/>
    </row>
    <row r="27" spans="2:6" ht="20.100000000000001" customHeight="1">
      <c r="B27" s="134" t="s">
        <v>856</v>
      </c>
      <c r="E27" s="94"/>
      <c r="F27" s="94"/>
    </row>
    <row r="28" spans="2:6" ht="20.100000000000001" customHeight="1">
      <c r="B28" s="134" t="s">
        <v>857</v>
      </c>
      <c r="E28" s="161" t="s">
        <v>957</v>
      </c>
      <c r="F28" s="163" t="s">
        <v>958</v>
      </c>
    </row>
    <row r="29" spans="2:6" ht="20.100000000000001" customHeight="1">
      <c r="B29" s="134" t="s">
        <v>858</v>
      </c>
      <c r="E29" s="94"/>
      <c r="F29" s="94"/>
    </row>
    <row r="30" spans="2:6" ht="20.100000000000001" customHeight="1">
      <c r="B30" s="159" t="s">
        <v>859</v>
      </c>
      <c r="E30" s="162" t="s">
        <v>959</v>
      </c>
      <c r="F30" s="162" t="s">
        <v>960</v>
      </c>
    </row>
    <row r="31" spans="2:6" ht="20.100000000000001" customHeight="1">
      <c r="B31" s="159" t="s">
        <v>860</v>
      </c>
      <c r="E31" s="162" t="s">
        <v>961</v>
      </c>
      <c r="F31" s="162" t="s">
        <v>962</v>
      </c>
    </row>
    <row r="32" spans="2:6" ht="20.100000000000001" customHeight="1">
      <c r="B32" s="159" t="s">
        <v>861</v>
      </c>
      <c r="E32" s="162" t="s">
        <v>963</v>
      </c>
      <c r="F32" s="162" t="s">
        <v>964</v>
      </c>
    </row>
    <row r="33" spans="2:6" ht="20.100000000000001" customHeight="1">
      <c r="B33" s="134" t="s">
        <v>862</v>
      </c>
      <c r="E33" s="162" t="s">
        <v>965</v>
      </c>
      <c r="F33" s="162" t="s">
        <v>966</v>
      </c>
    </row>
    <row r="34" spans="2:6" ht="20.100000000000001" customHeight="1">
      <c r="B34" s="159" t="s">
        <v>863</v>
      </c>
    </row>
    <row r="35" spans="2:6" ht="20.100000000000001" customHeight="1">
      <c r="B35" s="159" t="s">
        <v>864</v>
      </c>
      <c r="E35" s="175" t="s">
        <v>961</v>
      </c>
    </row>
    <row r="36" spans="2:6" ht="20.100000000000001" customHeight="1">
      <c r="B36" s="134" t="s">
        <v>865</v>
      </c>
      <c r="E36" s="175"/>
    </row>
    <row r="37" spans="2:6" ht="20.100000000000001" customHeight="1">
      <c r="B37" s="134" t="s">
        <v>866</v>
      </c>
      <c r="E37" s="176" t="s">
        <v>1068</v>
      </c>
    </row>
    <row r="38" spans="2:6" ht="20.100000000000001" customHeight="1">
      <c r="B38" s="159" t="s">
        <v>867</v>
      </c>
    </row>
    <row r="39" spans="2:6" ht="20.100000000000001" customHeight="1">
      <c r="B39" s="134" t="s">
        <v>868</v>
      </c>
    </row>
    <row r="40" spans="2:6" ht="20.100000000000001" customHeight="1">
      <c r="B40" s="134" t="s">
        <v>869</v>
      </c>
      <c r="E40" s="176" t="s">
        <v>947</v>
      </c>
    </row>
    <row r="41" spans="2:6" ht="20.100000000000001" customHeight="1">
      <c r="B41" s="133"/>
      <c r="E41" s="176" t="s">
        <v>948</v>
      </c>
    </row>
    <row r="42" spans="2:6" ht="20.100000000000001" customHeight="1">
      <c r="B42" s="159" t="s">
        <v>870</v>
      </c>
    </row>
    <row r="43" spans="2:6" ht="20.100000000000001" customHeight="1">
      <c r="B43" s="134" t="s">
        <v>871</v>
      </c>
    </row>
    <row r="44" spans="2:6" ht="20.100000000000001" customHeight="1">
      <c r="B44" s="134" t="s">
        <v>871</v>
      </c>
      <c r="E44" s="176" t="s">
        <v>1069</v>
      </c>
    </row>
    <row r="45" spans="2:6">
      <c r="E45" s="176" t="s">
        <v>1070</v>
      </c>
    </row>
    <row r="46" spans="2:6" ht="15" customHeight="1">
      <c r="B46" s="208" t="s">
        <v>832</v>
      </c>
      <c r="C46" s="208"/>
    </row>
    <row r="47" spans="2:6" ht="15" customHeight="1">
      <c r="B47" s="207" t="s">
        <v>872</v>
      </c>
      <c r="C47" s="207"/>
      <c r="E47" s="176" t="s">
        <v>1071</v>
      </c>
    </row>
    <row r="48" spans="2:6" ht="15" customHeight="1">
      <c r="B48" s="208" t="s">
        <v>873</v>
      </c>
      <c r="C48" s="208"/>
      <c r="E48" s="176" t="s">
        <v>1072</v>
      </c>
    </row>
    <row r="49" spans="2:5" ht="15" customHeight="1">
      <c r="B49" s="207" t="s">
        <v>874</v>
      </c>
      <c r="C49" s="207"/>
    </row>
    <row r="50" spans="2:5" ht="15" customHeight="1">
      <c r="B50" s="207" t="s">
        <v>875</v>
      </c>
      <c r="C50" s="207"/>
      <c r="E50" s="176" t="s">
        <v>1073</v>
      </c>
    </row>
    <row r="51" spans="2:5" ht="15" customHeight="1">
      <c r="B51" s="207" t="s">
        <v>876</v>
      </c>
      <c r="C51" s="207"/>
      <c r="E51" s="176" t="s">
        <v>1074</v>
      </c>
    </row>
    <row r="52" spans="2:5" ht="15" customHeight="1">
      <c r="B52" s="207" t="s">
        <v>877</v>
      </c>
      <c r="C52" s="207"/>
    </row>
    <row r="53" spans="2:5" ht="15" customHeight="1">
      <c r="B53" s="208" t="s">
        <v>839</v>
      </c>
      <c r="C53" s="208"/>
      <c r="E53" s="176" t="s">
        <v>1006</v>
      </c>
    </row>
    <row r="54" spans="2:5" ht="15" customHeight="1">
      <c r="B54" s="208" t="s">
        <v>841</v>
      </c>
      <c r="C54" s="208"/>
      <c r="E54" s="176" t="s">
        <v>1075</v>
      </c>
    </row>
    <row r="55" spans="2:5" ht="15" customHeight="1">
      <c r="B55" s="208" t="s">
        <v>878</v>
      </c>
      <c r="C55" s="208"/>
    </row>
    <row r="56" spans="2:5" ht="15" customHeight="1">
      <c r="B56" s="207" t="s">
        <v>879</v>
      </c>
      <c r="C56" s="207"/>
      <c r="E56" s="176" t="s">
        <v>1076</v>
      </c>
    </row>
    <row r="57" spans="2:5" ht="15" customHeight="1">
      <c r="B57" s="207" t="s">
        <v>880</v>
      </c>
      <c r="C57" s="207"/>
      <c r="E57" s="176" t="s">
        <v>1077</v>
      </c>
    </row>
    <row r="58" spans="2:5" ht="15" customHeight="1">
      <c r="B58" s="208" t="s">
        <v>881</v>
      </c>
      <c r="C58" s="208"/>
    </row>
    <row r="59" spans="2:5" ht="15" customHeight="1">
      <c r="B59" s="207" t="s">
        <v>882</v>
      </c>
      <c r="C59" s="207"/>
      <c r="E59" s="176" t="s">
        <v>1078</v>
      </c>
    </row>
    <row r="60" spans="2:5" ht="15" customHeight="1">
      <c r="B60" s="207" t="s">
        <v>847</v>
      </c>
      <c r="C60" s="207"/>
    </row>
    <row r="61" spans="2:5" ht="15" customHeight="1">
      <c r="B61" s="207" t="s">
        <v>883</v>
      </c>
      <c r="C61" s="207"/>
    </row>
    <row r="62" spans="2:5" ht="15" customHeight="1">
      <c r="B62" s="208" t="s">
        <v>884</v>
      </c>
      <c r="C62" s="208"/>
      <c r="E62" s="176" t="s">
        <v>957</v>
      </c>
    </row>
    <row r="63" spans="2:5" ht="15" customHeight="1">
      <c r="B63" s="208" t="s">
        <v>850</v>
      </c>
      <c r="C63" s="208"/>
      <c r="E63" s="176" t="s">
        <v>958</v>
      </c>
    </row>
    <row r="64" spans="2:5" ht="15" customHeight="1">
      <c r="B64" s="207" t="s">
        <v>851</v>
      </c>
      <c r="C64" s="207"/>
    </row>
    <row r="65" spans="2:5" ht="15" customHeight="1">
      <c r="B65" s="207" t="s">
        <v>852</v>
      </c>
      <c r="C65" s="207"/>
    </row>
    <row r="66" spans="2:5" ht="15" customHeight="1">
      <c r="B66" s="208" t="s">
        <v>853</v>
      </c>
      <c r="C66" s="208"/>
      <c r="E66" s="176" t="s">
        <v>959</v>
      </c>
    </row>
    <row r="67" spans="2:5" ht="15" customHeight="1">
      <c r="B67" s="208" t="s">
        <v>885</v>
      </c>
      <c r="C67" s="208"/>
      <c r="E67" s="176" t="s">
        <v>1079</v>
      </c>
    </row>
    <row r="68" spans="2:5" ht="15" customHeight="1">
      <c r="B68" s="207" t="s">
        <v>855</v>
      </c>
      <c r="C68" s="207"/>
    </row>
    <row r="69" spans="2:5" ht="15" customHeight="1">
      <c r="B69" s="207" t="s">
        <v>856</v>
      </c>
      <c r="C69" s="207"/>
      <c r="E69" s="176" t="s">
        <v>961</v>
      </c>
    </row>
    <row r="70" spans="2:5" ht="15" customHeight="1">
      <c r="B70" s="207" t="s">
        <v>886</v>
      </c>
      <c r="C70" s="207"/>
      <c r="E70" s="176" t="s">
        <v>1080</v>
      </c>
    </row>
    <row r="71" spans="2:5" ht="15" customHeight="1">
      <c r="B71" s="207" t="s">
        <v>887</v>
      </c>
      <c r="C71" s="207"/>
    </row>
    <row r="72" spans="2:5" ht="15" customHeight="1">
      <c r="B72" s="208" t="s">
        <v>888</v>
      </c>
      <c r="C72" s="208"/>
      <c r="E72" s="176" t="s">
        <v>963</v>
      </c>
    </row>
    <row r="73" spans="2:5" ht="15" customHeight="1">
      <c r="B73" s="208" t="s">
        <v>889</v>
      </c>
      <c r="C73" s="208"/>
      <c r="E73" s="176" t="s">
        <v>1022</v>
      </c>
    </row>
    <row r="74" spans="2:5" ht="15" customHeight="1">
      <c r="B74" s="208" t="s">
        <v>890</v>
      </c>
      <c r="C74" s="208"/>
    </row>
    <row r="75" spans="2:5" ht="15" customHeight="1">
      <c r="B75" s="207" t="s">
        <v>862</v>
      </c>
      <c r="C75" s="207"/>
      <c r="E75" s="176" t="s">
        <v>965</v>
      </c>
    </row>
    <row r="76" spans="2:5" ht="15" customHeight="1">
      <c r="B76" s="208" t="s">
        <v>891</v>
      </c>
      <c r="C76" s="208"/>
      <c r="E76" s="176" t="s">
        <v>1081</v>
      </c>
    </row>
    <row r="77" spans="2:5" ht="15" customHeight="1">
      <c r="B77" s="208" t="s">
        <v>864</v>
      </c>
      <c r="C77" s="208"/>
    </row>
    <row r="78" spans="2:5" ht="15" customHeight="1">
      <c r="B78" s="207" t="s">
        <v>892</v>
      </c>
      <c r="C78" s="207"/>
    </row>
    <row r="79" spans="2:5" ht="15" customHeight="1">
      <c r="B79" s="207" t="s">
        <v>893</v>
      </c>
      <c r="C79" s="207"/>
    </row>
    <row r="80" spans="2:5" ht="15" customHeight="1">
      <c r="B80" s="208" t="s">
        <v>867</v>
      </c>
      <c r="C80" s="208"/>
    </row>
    <row r="81" spans="2:5" ht="15" customHeight="1">
      <c r="B81" s="207" t="s">
        <v>894</v>
      </c>
      <c r="C81" s="207"/>
    </row>
    <row r="82" spans="2:5" ht="15" customHeight="1">
      <c r="B82" s="207" t="s">
        <v>895</v>
      </c>
      <c r="C82" s="207"/>
    </row>
    <row r="83" spans="2:5" ht="15" customHeight="1">
      <c r="B83" s="208" t="s">
        <v>896</v>
      </c>
      <c r="C83" s="208"/>
    </row>
    <row r="84" spans="2:5">
      <c r="B84" s="134" t="s">
        <v>897</v>
      </c>
    </row>
    <row r="85" spans="2:5">
      <c r="B85" s="134" t="s">
        <v>898</v>
      </c>
    </row>
    <row r="86" spans="2:5" ht="15.75">
      <c r="B86" s="160" t="s">
        <v>899</v>
      </c>
    </row>
    <row r="87" spans="2:5">
      <c r="E87" s="177" t="s">
        <v>1119</v>
      </c>
    </row>
  </sheetData>
  <mergeCells count="38">
    <mergeCell ref="B51:C51"/>
    <mergeCell ref="B52:C52"/>
    <mergeCell ref="B53:C53"/>
    <mergeCell ref="B54:C54"/>
    <mergeCell ref="B46:C46"/>
    <mergeCell ref="B47:C47"/>
    <mergeCell ref="B48:C48"/>
    <mergeCell ref="B49:C49"/>
    <mergeCell ref="B50:C50"/>
    <mergeCell ref="B66:C66"/>
    <mergeCell ref="B55:C55"/>
    <mergeCell ref="B56:C56"/>
    <mergeCell ref="B57:C57"/>
    <mergeCell ref="B58:C58"/>
    <mergeCell ref="B59:C59"/>
    <mergeCell ref="B60:C60"/>
    <mergeCell ref="B61:C61"/>
    <mergeCell ref="B62:C62"/>
    <mergeCell ref="B63:C63"/>
    <mergeCell ref="B64:C64"/>
    <mergeCell ref="B65:C65"/>
    <mergeCell ref="B78:C78"/>
    <mergeCell ref="B67:C67"/>
    <mergeCell ref="B68:C68"/>
    <mergeCell ref="B69:C69"/>
    <mergeCell ref="B70:C70"/>
    <mergeCell ref="B71:C71"/>
    <mergeCell ref="B72:C72"/>
    <mergeCell ref="B73:C73"/>
    <mergeCell ref="B74:C74"/>
    <mergeCell ref="B75:C75"/>
    <mergeCell ref="B76:C76"/>
    <mergeCell ref="B77:C77"/>
    <mergeCell ref="B79:C79"/>
    <mergeCell ref="B80:C80"/>
    <mergeCell ref="B81:C81"/>
    <mergeCell ref="B82:C82"/>
    <mergeCell ref="B83:C83"/>
  </mergeCells>
  <hyperlinks>
    <hyperlink ref="B4" r:id="rId1" display="http://www.aahcpa.org/"/>
    <hyperlink ref="B5" r:id="rId2" display="http://www.aspira.org/"/>
    <hyperlink ref="B6" r:id="rId3" display="http://www.ahaa.org/"/>
    <hyperlink ref="B7" r:id="rId4" display="http://www.ccnma.org/"/>
    <hyperlink ref="B8" r:id="rId5" display="http://www.dclatino.com/"/>
    <hyperlink ref="B9" r:id="rId6" display="http://www.hacr.org/"/>
    <hyperlink ref="B11" r:id="rId7" display="http://www.hnba.org/"/>
    <hyperlink ref="B15" r:id="rId8" display="http://www.latpro.com/"/>
    <hyperlink ref="B17" r:id="rId9" display="http://www.lbausa.com/"/>
    <hyperlink ref="B18" r:id="rId10" display="http://www.lif.org/"/>
    <hyperlink ref="B19" r:id="rId11" display="http://www.lulac.org/"/>
    <hyperlink ref="B22" r:id="rId12" display="http://www.nahj.org/"/>
    <hyperlink ref="B23" r:id="rId13" display="http://www.nahp.org/"/>
    <hyperlink ref="B26" r:id="rId14" display="http://www.nclr.org/"/>
    <hyperlink ref="B27" r:id="rId15" display="http://www.nhba.org/"/>
    <hyperlink ref="B28" r:id="rId16" display="http://www.nhcc-hq.org/"/>
    <hyperlink ref="B29" r:id="rId17" display="http://www.nhea.org/"/>
    <hyperlink ref="B33" r:id="rId18" display="http://www.nshmba.org/"/>
    <hyperlink ref="B36" r:id="rId19" display="http://www.sacnas.org/"/>
    <hyperlink ref="B37" r:id="rId20" display="http://www.shpe.org/"/>
    <hyperlink ref="B39" r:id="rId21" display="http://www.maes.com/"/>
    <hyperlink ref="B40" r:id="rId22" display="http://www.ushcc.com/"/>
    <hyperlink ref="B43" r:id="rId23" display="http://l.facebook.com/l/rAQFkC1vKAQH-K9w3e6h58Mk7rSByaStjqwq_foBrR--c8Q/www.aahcpa.org/"/>
    <hyperlink ref="B44" r:id="rId24" display="http://www.aahcpa.org/"/>
    <hyperlink ref="B47" r:id="rId25" display="http://www.nshmba.org/"/>
    <hyperlink ref="B49" r:id="rId26" display="http://www.ahaa.org/"/>
    <hyperlink ref="B50" r:id="rId27" display="http://www.ccnma.org/"/>
    <hyperlink ref="B51" r:id="rId28" display="http://www.dclatino.com/"/>
    <hyperlink ref="B52" r:id="rId29" display="http://www.hacr.org/"/>
    <hyperlink ref="B56" r:id="rId30" display="http://www.csulb.edu/org/hsba/"/>
    <hyperlink ref="B57" r:id="rId31" display="http://www.latpro.com/"/>
    <hyperlink ref="B59" r:id="rId32" display="http://www.lbausa.com/"/>
    <hyperlink ref="B60" r:id="rId33" display="http://www.lif.org/"/>
    <hyperlink ref="B61" r:id="rId34" display="http://www.lulac.org/"/>
    <hyperlink ref="B64" r:id="rId35" display="http://www.nahj.org/"/>
    <hyperlink ref="B65" r:id="rId36" display="http://www.nahp.org/"/>
    <hyperlink ref="B68" r:id="rId37" display="http://www.nclr.org/"/>
    <hyperlink ref="B69" r:id="rId38" display="http://www.nhba.org/"/>
    <hyperlink ref="B70" r:id="rId39" display="http://www.nhcc-hq.org/"/>
    <hyperlink ref="B71" r:id="rId40" display="http://www.nhea.org/"/>
    <hyperlink ref="B75" r:id="rId41" display="http://www.nshmba.org/"/>
    <hyperlink ref="B78" r:id="rId42" display="http://www.sacnas.org/"/>
    <hyperlink ref="B79" r:id="rId43" display="http://www.shpe.org/"/>
    <hyperlink ref="B81" r:id="rId44" display="http://www.maes.com/"/>
    <hyperlink ref="B82" r:id="rId45" display="http://www.ushcc.com/"/>
    <hyperlink ref="B84" r:id="rId46" display="http://l.facebook.com/l/RAQEGERvaAQFipdeSR5mdfliYF0CkFPjQOqyfP_bezIFYJQ/www.nshmba.org/"/>
    <hyperlink ref="B85" r:id="rId47" display="http://www.nshmba.org/"/>
  </hyperlinks>
  <pageMargins left="0.7" right="0.7" top="0.75" bottom="0.75" header="0.3" footer="0.3"/>
  <drawing r:id="rId48"/>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77"/>
  <sheetViews>
    <sheetView topLeftCell="A8" workbookViewId="0">
      <selection activeCell="B33" sqref="B33"/>
    </sheetView>
  </sheetViews>
  <sheetFormatPr defaultRowHeight="15"/>
  <cols>
    <col min="2" max="2" width="42" customWidth="1"/>
    <col min="16" max="16" width="62.85546875" customWidth="1"/>
  </cols>
  <sheetData>
    <row r="2" spans="2:16">
      <c r="B2" t="s">
        <v>900</v>
      </c>
    </row>
    <row r="3" spans="2:16">
      <c r="B3" t="s">
        <v>912</v>
      </c>
    </row>
    <row r="4" spans="2:16">
      <c r="B4" s="115" t="s">
        <v>913</v>
      </c>
    </row>
    <row r="5" spans="2:16">
      <c r="B5" t="s">
        <v>901</v>
      </c>
    </row>
    <row r="6" spans="2:16">
      <c r="B6" t="s">
        <v>914</v>
      </c>
    </row>
    <row r="7" spans="2:16">
      <c r="B7" t="s">
        <v>915</v>
      </c>
    </row>
    <row r="8" spans="2:16">
      <c r="B8" t="s">
        <v>916</v>
      </c>
      <c r="P8" s="175" t="s">
        <v>900</v>
      </c>
    </row>
    <row r="9" spans="2:16">
      <c r="B9" t="s">
        <v>917</v>
      </c>
      <c r="P9" s="175"/>
    </row>
    <row r="10" spans="2:16">
      <c r="B10" t="s">
        <v>918</v>
      </c>
      <c r="P10" s="175" t="s">
        <v>1082</v>
      </c>
    </row>
    <row r="11" spans="2:16">
      <c r="B11" t="s">
        <v>919</v>
      </c>
      <c r="P11" s="81"/>
    </row>
    <row r="12" spans="2:16">
      <c r="B12" t="s">
        <v>928</v>
      </c>
      <c r="P12" s="81"/>
    </row>
    <row r="13" spans="2:16">
      <c r="B13" t="s">
        <v>929</v>
      </c>
      <c r="P13" s="175" t="s">
        <v>947</v>
      </c>
    </row>
    <row r="14" spans="2:16">
      <c r="P14" s="175" t="s">
        <v>948</v>
      </c>
    </row>
    <row r="15" spans="2:16">
      <c r="B15" t="s">
        <v>938</v>
      </c>
      <c r="P15" s="81"/>
    </row>
    <row r="16" spans="2:16">
      <c r="B16" t="s">
        <v>941</v>
      </c>
      <c r="P16" s="175" t="s">
        <v>1083</v>
      </c>
    </row>
    <row r="17" spans="2:16">
      <c r="B17" t="s">
        <v>942</v>
      </c>
      <c r="P17" s="175" t="s">
        <v>1084</v>
      </c>
    </row>
    <row r="18" spans="2:16">
      <c r="B18" t="s">
        <v>943</v>
      </c>
      <c r="P18" s="81"/>
    </row>
    <row r="19" spans="2:16">
      <c r="P19" s="175" t="s">
        <v>1085</v>
      </c>
    </row>
    <row r="20" spans="2:16">
      <c r="B20" s="177" t="s">
        <v>1120</v>
      </c>
      <c r="C20" s="94"/>
    </row>
    <row r="21" spans="2:16">
      <c r="B21" s="94" t="s">
        <v>967</v>
      </c>
      <c r="C21" s="94"/>
      <c r="P21" s="176" t="s">
        <v>1086</v>
      </c>
    </row>
    <row r="22" spans="2:16">
      <c r="B22" s="94"/>
      <c r="C22" s="94"/>
    </row>
    <row r="23" spans="2:16">
      <c r="B23" s="164" t="s">
        <v>947</v>
      </c>
      <c r="C23" s="164" t="s">
        <v>948</v>
      </c>
      <c r="P23" s="176" t="s">
        <v>1087</v>
      </c>
    </row>
    <row r="24" spans="2:16">
      <c r="B24" s="165" t="s">
        <v>968</v>
      </c>
      <c r="C24" s="165" t="s">
        <v>969</v>
      </c>
    </row>
    <row r="25" spans="2:16">
      <c r="B25" s="165" t="s">
        <v>970</v>
      </c>
      <c r="C25" s="165" t="s">
        <v>971</v>
      </c>
      <c r="P25" s="176" t="s">
        <v>1088</v>
      </c>
    </row>
    <row r="26" spans="2:16">
      <c r="B26" s="94"/>
      <c r="C26" s="165" t="s">
        <v>972</v>
      </c>
    </row>
    <row r="27" spans="2:16">
      <c r="B27" s="94"/>
      <c r="C27" s="165" t="s">
        <v>973</v>
      </c>
      <c r="P27" s="176" t="s">
        <v>957</v>
      </c>
    </row>
    <row r="28" spans="2:16">
      <c r="B28" s="164" t="s">
        <v>957</v>
      </c>
      <c r="C28" s="165" t="s">
        <v>974</v>
      </c>
      <c r="P28" s="176" t="s">
        <v>1089</v>
      </c>
    </row>
    <row r="29" spans="2:16">
      <c r="B29" s="165" t="s">
        <v>975</v>
      </c>
      <c r="C29" s="165" t="s">
        <v>976</v>
      </c>
    </row>
    <row r="30" spans="2:16">
      <c r="B30" s="165" t="s">
        <v>912</v>
      </c>
      <c r="C30" s="165" t="s">
        <v>977</v>
      </c>
      <c r="P30" s="176" t="s">
        <v>975</v>
      </c>
    </row>
    <row r="31" spans="2:16">
      <c r="B31" s="94"/>
      <c r="C31" s="165" t="s">
        <v>978</v>
      </c>
      <c r="P31" s="176" t="s">
        <v>1090</v>
      </c>
    </row>
    <row r="32" spans="2:16">
      <c r="B32" s="166" t="s">
        <v>979</v>
      </c>
      <c r="C32" s="165" t="s">
        <v>980</v>
      </c>
    </row>
    <row r="33" spans="2:16">
      <c r="B33" s="165" t="s">
        <v>981</v>
      </c>
      <c r="C33" s="165" t="s">
        <v>982</v>
      </c>
      <c r="P33" s="176" t="s">
        <v>1091</v>
      </c>
    </row>
    <row r="34" spans="2:16">
      <c r="B34" s="165" t="s">
        <v>983</v>
      </c>
      <c r="C34" s="165" t="s">
        <v>984</v>
      </c>
      <c r="P34" s="176" t="s">
        <v>1092</v>
      </c>
    </row>
    <row r="35" spans="2:16">
      <c r="B35" s="165" t="s">
        <v>985</v>
      </c>
      <c r="C35" s="165" t="s">
        <v>986</v>
      </c>
    </row>
    <row r="36" spans="2:16">
      <c r="B36" s="165" t="s">
        <v>987</v>
      </c>
      <c r="C36" s="165" t="s">
        <v>988</v>
      </c>
      <c r="P36" s="176" t="s">
        <v>1093</v>
      </c>
    </row>
    <row r="37" spans="2:16">
      <c r="B37" s="165" t="s">
        <v>989</v>
      </c>
      <c r="C37" s="165" t="s">
        <v>990</v>
      </c>
    </row>
    <row r="38" spans="2:16">
      <c r="B38" s="165" t="s">
        <v>991</v>
      </c>
      <c r="C38" s="165" t="s">
        <v>992</v>
      </c>
      <c r="P38" s="176" t="s">
        <v>979</v>
      </c>
    </row>
    <row r="39" spans="2:16">
      <c r="B39" s="165" t="s">
        <v>993</v>
      </c>
      <c r="C39" s="165" t="s">
        <v>994</v>
      </c>
      <c r="P39" s="176" t="s">
        <v>1048</v>
      </c>
    </row>
    <row r="40" spans="2:16">
      <c r="B40" s="165" t="s">
        <v>995</v>
      </c>
      <c r="C40" s="165" t="s">
        <v>996</v>
      </c>
    </row>
    <row r="41" spans="2:16">
      <c r="B41" s="94"/>
      <c r="C41" s="165" t="s">
        <v>997</v>
      </c>
      <c r="P41" s="176" t="s">
        <v>1094</v>
      </c>
    </row>
    <row r="42" spans="2:16">
      <c r="B42" s="94"/>
      <c r="C42" s="165" t="s">
        <v>998</v>
      </c>
      <c r="P42" s="176" t="s">
        <v>1095</v>
      </c>
    </row>
    <row r="43" spans="2:16">
      <c r="B43" s="94"/>
      <c r="C43" s="165" t="s">
        <v>999</v>
      </c>
    </row>
    <row r="44" spans="2:16">
      <c r="B44" s="94"/>
      <c r="C44" s="165" t="s">
        <v>1000</v>
      </c>
      <c r="P44" s="176" t="s">
        <v>1096</v>
      </c>
    </row>
    <row r="45" spans="2:16">
      <c r="B45" s="94"/>
      <c r="C45" s="165" t="s">
        <v>1001</v>
      </c>
      <c r="P45" s="176" t="s">
        <v>1097</v>
      </c>
    </row>
    <row r="46" spans="2:16">
      <c r="B46" s="94"/>
      <c r="C46" s="165" t="s">
        <v>1002</v>
      </c>
    </row>
    <row r="47" spans="2:16">
      <c r="B47" s="94"/>
      <c r="C47" s="165" t="s">
        <v>1003</v>
      </c>
      <c r="P47" s="176" t="s">
        <v>1098</v>
      </c>
    </row>
    <row r="48" spans="2:16">
      <c r="B48" s="94"/>
      <c r="C48" s="94"/>
      <c r="P48" s="176" t="s">
        <v>1099</v>
      </c>
    </row>
    <row r="49" spans="2:16">
      <c r="B49" s="94"/>
      <c r="C49" s="94"/>
    </row>
    <row r="50" spans="2:16">
      <c r="B50" s="94"/>
      <c r="C50" s="94"/>
      <c r="P50" s="176" t="s">
        <v>1100</v>
      </c>
    </row>
    <row r="51" spans="2:16">
      <c r="B51" s="94"/>
      <c r="C51" s="94"/>
      <c r="P51" s="176" t="s">
        <v>1101</v>
      </c>
    </row>
    <row r="52" spans="2:16">
      <c r="B52" s="94"/>
      <c r="C52" s="94"/>
    </row>
    <row r="53" spans="2:16">
      <c r="P53" s="176" t="s">
        <v>1102</v>
      </c>
    </row>
    <row r="54" spans="2:16">
      <c r="P54" s="176" t="s">
        <v>1103</v>
      </c>
    </row>
    <row r="56" spans="2:16">
      <c r="P56" s="176" t="s">
        <v>1104</v>
      </c>
    </row>
    <row r="57" spans="2:16">
      <c r="P57" s="176" t="s">
        <v>1105</v>
      </c>
    </row>
    <row r="59" spans="2:16">
      <c r="P59" s="176" t="s">
        <v>1106</v>
      </c>
    </row>
    <row r="60" spans="2:16">
      <c r="P60" s="176" t="s">
        <v>1107</v>
      </c>
    </row>
    <row r="62" spans="2:16">
      <c r="P62" s="176" t="s">
        <v>1108</v>
      </c>
    </row>
    <row r="63" spans="2:16">
      <c r="P63" s="176" t="s">
        <v>1109</v>
      </c>
    </row>
    <row r="65" spans="16:16">
      <c r="P65" s="176" t="s">
        <v>1110</v>
      </c>
    </row>
    <row r="67" spans="16:16">
      <c r="P67" s="176" t="s">
        <v>1111</v>
      </c>
    </row>
    <row r="69" spans="16:16">
      <c r="P69" s="176" t="s">
        <v>1112</v>
      </c>
    </row>
    <row r="71" spans="16:16">
      <c r="P71" s="176" t="s">
        <v>1113</v>
      </c>
    </row>
    <row r="73" spans="16:16">
      <c r="P73" s="176" t="s">
        <v>1114</v>
      </c>
    </row>
    <row r="75" spans="16:16">
      <c r="P75" s="176" t="s">
        <v>1115</v>
      </c>
    </row>
    <row r="76" spans="16:16">
      <c r="P76" s="176"/>
    </row>
    <row r="77" spans="16:16">
      <c r="P77" s="176" t="s">
        <v>1116</v>
      </c>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selection activeCell="B3" sqref="B3"/>
    </sheetView>
  </sheetViews>
  <sheetFormatPr defaultRowHeight="15"/>
  <sheetData>
    <row r="1" spans="2:2">
      <c r="B1" t="s">
        <v>923</v>
      </c>
    </row>
    <row r="3" spans="2:2">
      <c r="B3" t="s">
        <v>922</v>
      </c>
    </row>
    <row r="4" spans="2:2">
      <c r="B4" t="s">
        <v>930</v>
      </c>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60"/>
  <sheetViews>
    <sheetView workbookViewId="0">
      <selection activeCell="I10" sqref="I10"/>
    </sheetView>
  </sheetViews>
  <sheetFormatPr defaultRowHeight="15"/>
  <cols>
    <col min="2" max="2" width="32.42578125" customWidth="1"/>
    <col min="3" max="3" width="51.42578125" customWidth="1"/>
  </cols>
  <sheetData>
    <row r="2" spans="2:8">
      <c r="B2" t="s">
        <v>901</v>
      </c>
    </row>
    <row r="3" spans="2:8">
      <c r="B3" t="s">
        <v>902</v>
      </c>
      <c r="H3" s="177" t="s">
        <v>1121</v>
      </c>
    </row>
    <row r="4" spans="2:8">
      <c r="B4" t="s">
        <v>903</v>
      </c>
      <c r="H4" s="177" t="s">
        <v>1122</v>
      </c>
    </row>
    <row r="5" spans="2:8">
      <c r="B5" t="s">
        <v>904</v>
      </c>
    </row>
    <row r="6" spans="2:8">
      <c r="B6" t="s">
        <v>905</v>
      </c>
    </row>
    <row r="7" spans="2:8">
      <c r="B7" t="s">
        <v>906</v>
      </c>
    </row>
    <row r="8" spans="2:8">
      <c r="B8" t="s">
        <v>907</v>
      </c>
    </row>
    <row r="9" spans="2:8">
      <c r="B9" t="s">
        <v>908</v>
      </c>
    </row>
    <row r="10" spans="2:8">
      <c r="B10" t="s">
        <v>909</v>
      </c>
    </row>
    <row r="11" spans="2:8">
      <c r="B11" t="s">
        <v>910</v>
      </c>
    </row>
    <row r="12" spans="2:8">
      <c r="B12" s="115" t="s">
        <v>911</v>
      </c>
    </row>
    <row r="14" spans="2:8">
      <c r="B14" t="s">
        <v>944</v>
      </c>
    </row>
    <row r="15" spans="2:8">
      <c r="B15" t="s">
        <v>945</v>
      </c>
    </row>
    <row r="18" spans="2:7">
      <c r="B18" s="94"/>
      <c r="C18" s="94" t="s">
        <v>1004</v>
      </c>
      <c r="D18" s="94"/>
    </row>
    <row r="19" spans="2:7">
      <c r="B19" s="94"/>
      <c r="C19" s="94" t="s">
        <v>1005</v>
      </c>
      <c r="D19" s="94"/>
    </row>
    <row r="20" spans="2:7">
      <c r="B20" s="94"/>
      <c r="C20" s="94"/>
      <c r="D20" s="94"/>
    </row>
    <row r="21" spans="2:7">
      <c r="B21" s="94"/>
      <c r="C21" s="94"/>
      <c r="D21" s="94"/>
    </row>
    <row r="22" spans="2:7" ht="18.75">
      <c r="B22" s="167" t="s">
        <v>912</v>
      </c>
      <c r="C22" s="173" t="s">
        <v>947</v>
      </c>
      <c r="D22" s="94"/>
      <c r="E22" s="94"/>
      <c r="F22" s="94"/>
      <c r="G22" s="94"/>
    </row>
    <row r="23" spans="2:7">
      <c r="B23" s="168" t="s">
        <v>1007</v>
      </c>
      <c r="C23" s="173"/>
      <c r="D23" s="94"/>
      <c r="E23" s="94"/>
      <c r="F23" s="94"/>
      <c r="G23" s="94"/>
    </row>
    <row r="24" spans="2:7">
      <c r="B24" s="169" t="s">
        <v>1008</v>
      </c>
      <c r="C24" s="170" t="s">
        <v>1009</v>
      </c>
      <c r="D24" s="94"/>
      <c r="E24" s="94"/>
      <c r="F24" s="94"/>
      <c r="G24" s="94"/>
    </row>
    <row r="25" spans="2:7">
      <c r="B25" s="169" t="s">
        <v>1010</v>
      </c>
      <c r="C25" s="171" t="s">
        <v>1011</v>
      </c>
      <c r="D25" s="94"/>
      <c r="E25" s="94"/>
      <c r="F25" s="94"/>
      <c r="G25" s="94"/>
    </row>
    <row r="26" spans="2:7">
      <c r="B26" s="169" t="s">
        <v>1012</v>
      </c>
      <c r="C26" s="171" t="s">
        <v>1013</v>
      </c>
      <c r="D26" s="94"/>
      <c r="E26" s="94"/>
      <c r="F26" s="94"/>
      <c r="G26" s="94"/>
    </row>
    <row r="27" spans="2:7">
      <c r="B27" s="169" t="s">
        <v>1014</v>
      </c>
      <c r="C27" s="171" t="s">
        <v>1015</v>
      </c>
      <c r="D27" s="94"/>
      <c r="E27" s="94"/>
      <c r="F27" s="94"/>
      <c r="G27" s="94"/>
    </row>
    <row r="28" spans="2:7">
      <c r="B28" s="169" t="s">
        <v>1016</v>
      </c>
      <c r="C28" s="171" t="s">
        <v>1017</v>
      </c>
      <c r="D28" s="94"/>
      <c r="E28" s="94"/>
      <c r="F28" s="94"/>
      <c r="G28" s="94"/>
    </row>
    <row r="29" spans="2:7">
      <c r="B29" s="169" t="s">
        <v>1018</v>
      </c>
      <c r="C29" s="94"/>
      <c r="D29" s="94"/>
      <c r="E29" s="94"/>
      <c r="F29" s="94"/>
      <c r="G29" s="94"/>
    </row>
    <row r="30" spans="2:7">
      <c r="B30" s="169" t="s">
        <v>1019</v>
      </c>
      <c r="C30" s="172"/>
      <c r="D30" s="94"/>
      <c r="E30" s="94"/>
      <c r="F30" s="94"/>
      <c r="G30" s="94"/>
    </row>
    <row r="31" spans="2:7">
      <c r="B31" s="169" t="s">
        <v>1020</v>
      </c>
      <c r="C31" s="169"/>
      <c r="D31" s="94"/>
      <c r="E31" s="94"/>
      <c r="F31" s="94"/>
      <c r="G31" s="94"/>
    </row>
    <row r="32" spans="2:7">
      <c r="B32" s="169" t="s">
        <v>1021</v>
      </c>
      <c r="C32" s="169"/>
      <c r="D32" s="94"/>
      <c r="E32" s="94"/>
      <c r="F32" s="94"/>
      <c r="G32" s="94"/>
    </row>
    <row r="33" spans="2:7">
      <c r="B33" s="169" t="s">
        <v>1022</v>
      </c>
      <c r="C33" s="169"/>
      <c r="D33" s="94"/>
      <c r="E33" s="94"/>
      <c r="F33" s="94"/>
      <c r="G33" s="94"/>
    </row>
    <row r="34" spans="2:7">
      <c r="B34" s="169" t="s">
        <v>1023</v>
      </c>
      <c r="C34" s="169"/>
      <c r="D34" s="94"/>
      <c r="E34" s="94"/>
      <c r="F34" s="94"/>
      <c r="G34" s="94"/>
    </row>
    <row r="35" spans="2:7">
      <c r="B35" s="169" t="s">
        <v>1024</v>
      </c>
      <c r="C35" s="169"/>
      <c r="D35" s="94"/>
      <c r="E35" s="94"/>
      <c r="F35" s="94"/>
      <c r="G35" s="94"/>
    </row>
    <row r="36" spans="2:7">
      <c r="B36" s="169" t="s">
        <v>1025</v>
      </c>
      <c r="C36" s="169"/>
      <c r="D36" s="94"/>
      <c r="E36" s="94"/>
      <c r="F36" s="94"/>
      <c r="G36" s="94"/>
    </row>
    <row r="37" spans="2:7">
      <c r="B37" s="94"/>
    </row>
    <row r="38" spans="2:7">
      <c r="B38" s="173" t="s">
        <v>1026</v>
      </c>
      <c r="C38" s="94"/>
    </row>
    <row r="39" spans="2:7">
      <c r="B39" s="174" t="s">
        <v>1027</v>
      </c>
      <c r="C39" s="174" t="s">
        <v>1028</v>
      </c>
    </row>
    <row r="40" spans="2:7">
      <c r="B40" s="174" t="s">
        <v>1029</v>
      </c>
      <c r="C40" s="174" t="s">
        <v>1030</v>
      </c>
    </row>
    <row r="41" spans="2:7">
      <c r="B41" s="174" t="s">
        <v>1031</v>
      </c>
      <c r="C41" s="174" t="s">
        <v>1032</v>
      </c>
    </row>
    <row r="42" spans="2:7">
      <c r="B42" s="174" t="s">
        <v>1033</v>
      </c>
      <c r="C42" s="174" t="s">
        <v>1034</v>
      </c>
    </row>
    <row r="43" spans="2:7">
      <c r="B43" s="174" t="s">
        <v>1035</v>
      </c>
      <c r="C43" s="174" t="s">
        <v>1036</v>
      </c>
    </row>
    <row r="44" spans="2:7">
      <c r="B44" s="174" t="s">
        <v>1037</v>
      </c>
      <c r="C44" s="174" t="s">
        <v>1038</v>
      </c>
    </row>
    <row r="45" spans="2:7">
      <c r="B45" s="174" t="s">
        <v>1039</v>
      </c>
      <c r="C45" s="174" t="s">
        <v>1040</v>
      </c>
    </row>
    <row r="46" spans="2:7">
      <c r="B46" s="174" t="s">
        <v>1041</v>
      </c>
      <c r="C46" s="174" t="s">
        <v>1042</v>
      </c>
    </row>
    <row r="47" spans="2:7">
      <c r="B47" s="174" t="s">
        <v>1043</v>
      </c>
      <c r="C47" s="174" t="s">
        <v>1044</v>
      </c>
    </row>
    <row r="48" spans="2:7">
      <c r="B48" s="174" t="s">
        <v>1045</v>
      </c>
      <c r="C48" s="174" t="s">
        <v>1046</v>
      </c>
    </row>
    <row r="49" spans="2:3">
      <c r="B49" s="174" t="s">
        <v>1047</v>
      </c>
      <c r="C49" s="174" t="s">
        <v>1048</v>
      </c>
    </row>
    <row r="50" spans="2:3">
      <c r="B50" s="174" t="s">
        <v>1049</v>
      </c>
      <c r="C50" s="174" t="s">
        <v>1050</v>
      </c>
    </row>
    <row r="51" spans="2:3">
      <c r="B51" s="174" t="s">
        <v>1051</v>
      </c>
      <c r="C51" s="174" t="s">
        <v>1052</v>
      </c>
    </row>
    <row r="52" spans="2:3">
      <c r="B52" s="174" t="s">
        <v>1053</v>
      </c>
      <c r="C52" s="174" t="s">
        <v>1054</v>
      </c>
    </row>
    <row r="53" spans="2:3">
      <c r="B53" s="174" t="s">
        <v>1055</v>
      </c>
      <c r="C53" s="174" t="s">
        <v>1056</v>
      </c>
    </row>
    <row r="54" spans="2:3">
      <c r="B54" s="174" t="s">
        <v>1057</v>
      </c>
      <c r="C54" s="174" t="s">
        <v>1058</v>
      </c>
    </row>
    <row r="55" spans="2:3">
      <c r="B55" s="174" t="s">
        <v>1059</v>
      </c>
      <c r="C55" s="174" t="s">
        <v>1060</v>
      </c>
    </row>
    <row r="56" spans="2:3">
      <c r="B56" s="174" t="s">
        <v>1061</v>
      </c>
      <c r="C56" s="174" t="s">
        <v>1062</v>
      </c>
    </row>
    <row r="57" spans="2:3">
      <c r="B57" s="174" t="s">
        <v>1063</v>
      </c>
      <c r="C57" s="174" t="s">
        <v>1064</v>
      </c>
    </row>
    <row r="58" spans="2:3">
      <c r="B58" s="174" t="s">
        <v>1065</v>
      </c>
      <c r="C58" s="174" t="s">
        <v>1066</v>
      </c>
    </row>
    <row r="59" spans="2:3">
      <c r="B59" s="174" t="s">
        <v>1067</v>
      </c>
      <c r="C59" s="94"/>
    </row>
    <row r="60" spans="2:3">
      <c r="B60" s="94"/>
      <c r="C60" s="94"/>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1"/>
  <sheetViews>
    <sheetView workbookViewId="0">
      <selection activeCell="B11" sqref="B11"/>
    </sheetView>
  </sheetViews>
  <sheetFormatPr defaultRowHeight="15"/>
  <sheetData>
    <row r="2" spans="2:2">
      <c r="B2" t="s">
        <v>931</v>
      </c>
    </row>
    <row r="3" spans="2:2">
      <c r="B3" t="s">
        <v>932</v>
      </c>
    </row>
    <row r="4" spans="2:2">
      <c r="B4" t="s">
        <v>933</v>
      </c>
    </row>
    <row r="5" spans="2:2">
      <c r="B5" t="s">
        <v>934</v>
      </c>
    </row>
    <row r="6" spans="2:2">
      <c r="B6" t="s">
        <v>935</v>
      </c>
    </row>
    <row r="7" spans="2:2">
      <c r="B7" t="s">
        <v>936</v>
      </c>
    </row>
    <row r="8" spans="2:2">
      <c r="B8" t="s">
        <v>937</v>
      </c>
    </row>
    <row r="10" spans="2:2">
      <c r="B10" s="177" t="s">
        <v>1117</v>
      </c>
    </row>
    <row r="11" spans="2:2">
      <c r="B11" s="177" t="s">
        <v>1118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20"/>
  <sheetViews>
    <sheetView topLeftCell="A11" workbookViewId="0">
      <selection activeCell="D18" sqref="D18"/>
    </sheetView>
  </sheetViews>
  <sheetFormatPr defaultRowHeight="15"/>
  <cols>
    <col min="2" max="2" width="98.42578125" customWidth="1"/>
    <col min="4" max="4" width="43.28515625" customWidth="1"/>
    <col min="6" max="6" width="50.7109375" customWidth="1"/>
  </cols>
  <sheetData>
    <row r="3" spans="2:2">
      <c r="B3" s="94"/>
    </row>
    <row r="4" spans="2:2">
      <c r="B4" s="94" t="s">
        <v>328</v>
      </c>
    </row>
    <row r="5" spans="2:2">
      <c r="B5" s="94"/>
    </row>
    <row r="6" spans="2:2">
      <c r="B6" s="118" t="s">
        <v>329</v>
      </c>
    </row>
    <row r="7" spans="2:2">
      <c r="B7" s="94"/>
    </row>
    <row r="8" spans="2:2">
      <c r="B8" s="118" t="s">
        <v>330</v>
      </c>
    </row>
    <row r="9" spans="2:2">
      <c r="B9" s="94"/>
    </row>
    <row r="10" spans="2:2">
      <c r="B10" s="118" t="s">
        <v>331</v>
      </c>
    </row>
    <row r="12" spans="2:2">
      <c r="B12" s="120" t="s">
        <v>356</v>
      </c>
    </row>
    <row r="14" spans="2:2">
      <c r="B14" s="94" t="s">
        <v>265</v>
      </c>
    </row>
    <row r="16" spans="2:2">
      <c r="B16" s="94" t="s">
        <v>266</v>
      </c>
    </row>
    <row r="18" spans="2:6" ht="185.25">
      <c r="B18" s="131" t="s">
        <v>413</v>
      </c>
      <c r="D18" s="193" t="s">
        <v>415</v>
      </c>
      <c r="F18" s="131" t="s">
        <v>418</v>
      </c>
    </row>
    <row r="20" spans="2:6" ht="274.5" customHeight="1">
      <c r="B20" s="131" t="s">
        <v>414</v>
      </c>
      <c r="D20" s="131" t="s">
        <v>417</v>
      </c>
    </row>
  </sheetData>
  <pageMargins left="0.7" right="0.7" top="0.75" bottom="0.75" header="0.3" footer="0.3"/>
  <pageSetup orientation="portrait" horizontalDpi="0" verticalDpi="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
  <sheetViews>
    <sheetView workbookViewId="0">
      <selection activeCell="B7" sqref="B7"/>
    </sheetView>
  </sheetViews>
  <sheetFormatPr defaultRowHeight="15"/>
  <cols>
    <col min="2" max="2" width="183.7109375" customWidth="1"/>
  </cols>
  <sheetData>
    <row r="2" spans="2:2" ht="126">
      <c r="B2" s="178" t="s">
        <v>1125</v>
      </c>
    </row>
    <row r="4" spans="2:2" ht="105">
      <c r="B4" s="178" t="s">
        <v>1395</v>
      </c>
    </row>
  </sheetData>
  <pageMargins left="0.7" right="0.7" top="0.75" bottom="0.75" header="0.3" footer="0.3"/>
  <pageSetup orientation="portrait" horizontalDpi="0" verticalDpi="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1"/>
  <sheetViews>
    <sheetView workbookViewId="0">
      <selection activeCell="B22" sqref="B22"/>
    </sheetView>
  </sheetViews>
  <sheetFormatPr defaultRowHeight="15"/>
  <cols>
    <col min="2" max="2" width="146.140625" customWidth="1"/>
  </cols>
  <sheetData>
    <row r="2" spans="2:2" ht="15" customHeight="1">
      <c r="B2" s="181" t="s">
        <v>1131</v>
      </c>
    </row>
    <row r="3" spans="2:2" ht="15" customHeight="1">
      <c r="B3" s="179" t="s">
        <v>1132</v>
      </c>
    </row>
    <row r="4" spans="2:2" ht="15" customHeight="1">
      <c r="B4" s="179" t="s">
        <v>1133</v>
      </c>
    </row>
    <row r="5" spans="2:2" ht="15" customHeight="1">
      <c r="B5" s="179" t="s">
        <v>1134</v>
      </c>
    </row>
    <row r="6" spans="2:2" ht="15" customHeight="1">
      <c r="B6" s="181" t="s">
        <v>1135</v>
      </c>
    </row>
    <row r="7" spans="2:2" ht="15" customHeight="1">
      <c r="B7" s="181" t="s">
        <v>1136</v>
      </c>
    </row>
    <row r="8" spans="2:2" ht="15" customHeight="1">
      <c r="B8" s="182" t="s">
        <v>1137</v>
      </c>
    </row>
    <row r="9" spans="2:2" ht="15" customHeight="1">
      <c r="B9" s="182" t="s">
        <v>1138</v>
      </c>
    </row>
    <row r="10" spans="2:2" ht="15" customHeight="1">
      <c r="B10" s="182" t="s">
        <v>1139</v>
      </c>
    </row>
    <row r="11" spans="2:2" ht="15" customHeight="1">
      <c r="B11" s="182" t="s">
        <v>1140</v>
      </c>
    </row>
  </sheetData>
  <hyperlinks>
    <hyperlink ref="B3" r:id="rId1" display="http://booleanstrings.com/2014/12/19/stop-using-boolean-or-on-google/"/>
    <hyperlink ref="B4" r:id="rId2" display="http://en.wikipedia.org/wiki/List_of_Internet_top-level_domains"/>
    <hyperlink ref="B5" r:id="rId3" display="https://countrycode.org/"/>
    <hyperlink ref="B8" r:id="rId4" display="https://www.google.com/search?q=members+%22nl%22+%22co.uk%22+%22de%22+44+31+49+%22supply+chain%22&amp;num=100&amp;newwindow=1&amp;filter=0"/>
    <hyperlink ref="B9" r:id="rId5" display="https://www.google.com/search?q=members+%22nl%22+%22co.uk%22+%22de%22+44+31+49+%22industrial+engineer%22&amp;num=100&amp;newwindow=1&amp;filter=0"/>
    <hyperlink ref="B10" r:id="rId6" display="https://www.google.com/search?q=list+%22nl%22+%22co.uk%22+%22de%22+44+31+49+%22industrial+engineer%22&amp;num=100&amp;newwindow=1&amp;filter=0"/>
    <hyperlink ref="B11" r:id="rId7" display="ttps://www.google.com/search?q=list+participants+%22id%22+%22sg%22+63+66+sustainable+development&amp;num=100&amp;newwindow=1&amp;filter=0"/>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20"/>
  <sheetViews>
    <sheetView workbookViewId="0">
      <selection activeCell="A56" sqref="A56:XFD56"/>
    </sheetView>
  </sheetViews>
  <sheetFormatPr defaultRowHeight="15"/>
  <cols>
    <col min="1" max="1" width="52.5703125" customWidth="1"/>
  </cols>
  <sheetData>
    <row r="2" spans="1:1">
      <c r="A2" t="s">
        <v>1146</v>
      </c>
    </row>
    <row r="4" spans="1:1">
      <c r="A4" s="184" t="s">
        <v>1147</v>
      </c>
    </row>
    <row r="5" spans="1:1">
      <c r="A5" s="185" t="s">
        <v>1148</v>
      </c>
    </row>
    <row r="6" spans="1:1">
      <c r="A6" s="184" t="s">
        <v>1149</v>
      </c>
    </row>
    <row r="7" spans="1:1">
      <c r="A7" s="186" t="s">
        <v>1150</v>
      </c>
    </row>
    <row r="8" spans="1:1">
      <c r="A8" s="184" t="s">
        <v>1151</v>
      </c>
    </row>
    <row r="9" spans="1:1">
      <c r="A9" s="186" t="s">
        <v>1152</v>
      </c>
    </row>
    <row r="10" spans="1:1">
      <c r="A10" s="133"/>
    </row>
    <row r="11" spans="1:1">
      <c r="A11" s="184" t="s">
        <v>1153</v>
      </c>
    </row>
    <row r="12" spans="1:1">
      <c r="A12" s="186" t="s">
        <v>1154</v>
      </c>
    </row>
    <row r="13" spans="1:1">
      <c r="A13" s="188" t="s">
        <v>1155</v>
      </c>
    </row>
    <row r="14" spans="1:1">
      <c r="A14" s="186" t="s">
        <v>1156</v>
      </c>
    </row>
    <row r="15" spans="1:1">
      <c r="A15" s="188" t="s">
        <v>1157</v>
      </c>
    </row>
    <row r="16" spans="1:1">
      <c r="A16" s="186" t="s">
        <v>1158</v>
      </c>
    </row>
    <row r="17" spans="1:1">
      <c r="A17" s="188" t="s">
        <v>1159</v>
      </c>
    </row>
    <row r="18" spans="1:1">
      <c r="A18" s="186" t="s">
        <v>1160</v>
      </c>
    </row>
    <row r="19" spans="1:1">
      <c r="A19" s="188"/>
    </row>
    <row r="20" spans="1:1">
      <c r="A20" s="188" t="s">
        <v>1161</v>
      </c>
    </row>
    <row r="21" spans="1:1">
      <c r="A21" s="186" t="s">
        <v>1162</v>
      </c>
    </row>
    <row r="22" spans="1:1">
      <c r="A22" s="188" t="s">
        <v>1163</v>
      </c>
    </row>
    <row r="23" spans="1:1">
      <c r="A23" s="186" t="s">
        <v>1164</v>
      </c>
    </row>
    <row r="24" spans="1:1">
      <c r="A24" s="188" t="s">
        <v>1165</v>
      </c>
    </row>
    <row r="25" spans="1:1">
      <c r="A25" s="186" t="s">
        <v>1166</v>
      </c>
    </row>
    <row r="26" spans="1:1">
      <c r="A26" s="187"/>
    </row>
    <row r="27" spans="1:1">
      <c r="A27" s="189" t="s">
        <v>1167</v>
      </c>
    </row>
    <row r="28" spans="1:1">
      <c r="A28" s="186" t="s">
        <v>1168</v>
      </c>
    </row>
    <row r="29" spans="1:1">
      <c r="A29" s="133"/>
    </row>
    <row r="30" spans="1:1">
      <c r="A30" s="190" t="s">
        <v>1169</v>
      </c>
    </row>
    <row r="31" spans="1:1">
      <c r="A31" s="186" t="s">
        <v>1170</v>
      </c>
    </row>
    <row r="32" spans="1:1">
      <c r="A32" s="188" t="s">
        <v>1171</v>
      </c>
    </row>
    <row r="33" spans="1:1">
      <c r="A33" s="186" t="s">
        <v>1172</v>
      </c>
    </row>
    <row r="34" spans="1:1">
      <c r="A34" s="188" t="s">
        <v>1173</v>
      </c>
    </row>
    <row r="35" spans="1:1">
      <c r="A35" s="186" t="s">
        <v>1174</v>
      </c>
    </row>
    <row r="36" spans="1:1">
      <c r="A36" s="188" t="s">
        <v>1175</v>
      </c>
    </row>
    <row r="37" spans="1:1">
      <c r="A37" s="186" t="s">
        <v>1176</v>
      </c>
    </row>
    <row r="38" spans="1:1">
      <c r="A38" s="188" t="s">
        <v>1177</v>
      </c>
    </row>
    <row r="39" spans="1:1">
      <c r="A39" s="186" t="s">
        <v>1178</v>
      </c>
    </row>
    <row r="40" spans="1:1">
      <c r="A40" s="188" t="s">
        <v>1179</v>
      </c>
    </row>
    <row r="41" spans="1:1">
      <c r="A41" s="186" t="s">
        <v>1180</v>
      </c>
    </row>
    <row r="42" spans="1:1">
      <c r="A42" s="186"/>
    </row>
    <row r="43" spans="1:1">
      <c r="A43" s="188" t="s">
        <v>1181</v>
      </c>
    </row>
    <row r="44" spans="1:1">
      <c r="A44" s="186" t="s">
        <v>1182</v>
      </c>
    </row>
    <row r="45" spans="1:1">
      <c r="A45" s="190" t="s">
        <v>1183</v>
      </c>
    </row>
    <row r="46" spans="1:1">
      <c r="A46" s="186" t="s">
        <v>1184</v>
      </c>
    </row>
    <row r="47" spans="1:1">
      <c r="A47" s="188" t="s">
        <v>1185</v>
      </c>
    </row>
    <row r="48" spans="1:1">
      <c r="A48" s="186" t="s">
        <v>1186</v>
      </c>
    </row>
    <row r="49" spans="1:1">
      <c r="A49" s="188" t="s">
        <v>1187</v>
      </c>
    </row>
    <row r="50" spans="1:1">
      <c r="A50" s="186" t="s">
        <v>1188</v>
      </c>
    </row>
    <row r="51" spans="1:1">
      <c r="A51" s="188" t="s">
        <v>1189</v>
      </c>
    </row>
    <row r="52" spans="1:1">
      <c r="A52" s="186" t="s">
        <v>1190</v>
      </c>
    </row>
    <row r="53" spans="1:1">
      <c r="A53" s="188" t="s">
        <v>1191</v>
      </c>
    </row>
    <row r="54" spans="1:1">
      <c r="A54" s="186" t="s">
        <v>1192</v>
      </c>
    </row>
    <row r="55" spans="1:1">
      <c r="A55" s="186"/>
    </row>
    <row r="56" spans="1:1">
      <c r="A56" s="188" t="s">
        <v>1193</v>
      </c>
    </row>
    <row r="57" spans="1:1">
      <c r="A57" s="186" t="s">
        <v>1194</v>
      </c>
    </row>
    <row r="58" spans="1:1">
      <c r="A58" s="188" t="s">
        <v>1195</v>
      </c>
    </row>
    <row r="59" spans="1:1">
      <c r="A59" s="186" t="s">
        <v>1196</v>
      </c>
    </row>
    <row r="60" spans="1:1">
      <c r="A60" s="188" t="s">
        <v>1197</v>
      </c>
    </row>
    <row r="61" spans="1:1">
      <c r="A61" s="186" t="s">
        <v>1198</v>
      </c>
    </row>
    <row r="62" spans="1:1">
      <c r="A62" s="188" t="s">
        <v>1199</v>
      </c>
    </row>
    <row r="63" spans="1:1">
      <c r="A63" s="186" t="s">
        <v>1200</v>
      </c>
    </row>
    <row r="64" spans="1:1">
      <c r="A64" s="186" t="s">
        <v>1201</v>
      </c>
    </row>
    <row r="65" spans="1:1">
      <c r="A65" s="186"/>
    </row>
    <row r="66" spans="1:1">
      <c r="A66" s="188" t="s">
        <v>1202</v>
      </c>
    </row>
    <row r="67" spans="1:1">
      <c r="A67" s="186" t="s">
        <v>1203</v>
      </c>
    </row>
    <row r="68" spans="1:1">
      <c r="A68" s="186"/>
    </row>
    <row r="69" spans="1:1">
      <c r="A69" s="188" t="s">
        <v>1204</v>
      </c>
    </row>
    <row r="70" spans="1:1">
      <c r="A70" s="186" t="s">
        <v>1205</v>
      </c>
    </row>
    <row r="71" spans="1:1">
      <c r="A71" s="188" t="s">
        <v>1206</v>
      </c>
    </row>
    <row r="72" spans="1:1">
      <c r="A72" s="186" t="s">
        <v>1207</v>
      </c>
    </row>
    <row r="73" spans="1:1">
      <c r="A73" s="188" t="s">
        <v>1208</v>
      </c>
    </row>
    <row r="74" spans="1:1">
      <c r="A74" s="186" t="s">
        <v>1209</v>
      </c>
    </row>
    <row r="75" spans="1:1">
      <c r="A75" s="188" t="s">
        <v>1210</v>
      </c>
    </row>
    <row r="76" spans="1:1">
      <c r="A76" s="186" t="s">
        <v>1211</v>
      </c>
    </row>
    <row r="77" spans="1:1">
      <c r="A77" s="188" t="s">
        <v>1212</v>
      </c>
    </row>
    <row r="78" spans="1:1">
      <c r="A78" s="186" t="s">
        <v>1213</v>
      </c>
    </row>
    <row r="79" spans="1:1">
      <c r="A79" s="188" t="s">
        <v>1214</v>
      </c>
    </row>
    <row r="80" spans="1:1">
      <c r="A80" s="186" t="s">
        <v>1215</v>
      </c>
    </row>
    <row r="81" spans="1:1">
      <c r="A81" s="188" t="s">
        <v>1216</v>
      </c>
    </row>
    <row r="82" spans="1:1">
      <c r="A82" s="186" t="s">
        <v>1217</v>
      </c>
    </row>
    <row r="83" spans="1:1">
      <c r="A83" s="188" t="s">
        <v>1218</v>
      </c>
    </row>
    <row r="84" spans="1:1">
      <c r="A84" s="186" t="s">
        <v>1196</v>
      </c>
    </row>
    <row r="85" spans="1:1">
      <c r="A85" s="186"/>
    </row>
    <row r="86" spans="1:1">
      <c r="A86" s="188" t="s">
        <v>1219</v>
      </c>
    </row>
    <row r="87" spans="1:1">
      <c r="A87" s="186" t="s">
        <v>1220</v>
      </c>
    </row>
    <row r="88" spans="1:1">
      <c r="A88" s="188" t="s">
        <v>1221</v>
      </c>
    </row>
    <row r="89" spans="1:1">
      <c r="A89" s="186" t="s">
        <v>1222</v>
      </c>
    </row>
    <row r="90" spans="1:1">
      <c r="A90" s="188" t="s">
        <v>1223</v>
      </c>
    </row>
    <row r="91" spans="1:1">
      <c r="A91" s="186" t="s">
        <v>1224</v>
      </c>
    </row>
    <row r="92" spans="1:1">
      <c r="A92" s="188" t="s">
        <v>1225</v>
      </c>
    </row>
    <row r="93" spans="1:1">
      <c r="A93" s="186" t="s">
        <v>1226</v>
      </c>
    </row>
    <row r="94" spans="1:1">
      <c r="A94" s="188" t="s">
        <v>1227</v>
      </c>
    </row>
    <row r="95" spans="1:1">
      <c r="A95" s="186" t="s">
        <v>1188</v>
      </c>
    </row>
    <row r="96" spans="1:1">
      <c r="A96" s="186"/>
    </row>
    <row r="97" spans="1:1">
      <c r="A97" s="188" t="s">
        <v>1228</v>
      </c>
    </row>
    <row r="98" spans="1:1">
      <c r="A98" s="186" t="s">
        <v>1229</v>
      </c>
    </row>
    <row r="99" spans="1:1">
      <c r="A99" s="188" t="s">
        <v>1230</v>
      </c>
    </row>
    <row r="100" spans="1:1">
      <c r="A100" s="186" t="s">
        <v>1231</v>
      </c>
    </row>
    <row r="101" spans="1:1">
      <c r="A101" s="188" t="s">
        <v>1232</v>
      </c>
    </row>
    <row r="102" spans="1:1">
      <c r="A102" s="186" t="s">
        <v>1233</v>
      </c>
    </row>
    <row r="103" spans="1:1">
      <c r="A103" s="188" t="s">
        <v>1181</v>
      </c>
    </row>
    <row r="104" spans="1:1">
      <c r="A104" s="186" t="s">
        <v>1182</v>
      </c>
    </row>
    <row r="105" spans="1:1">
      <c r="A105" s="186"/>
    </row>
    <row r="106" spans="1:1">
      <c r="A106" s="188" t="s">
        <v>1234</v>
      </c>
    </row>
    <row r="107" spans="1:1">
      <c r="A107" s="186" t="s">
        <v>1180</v>
      </c>
    </row>
    <row r="108" spans="1:1">
      <c r="A108" s="188" t="s">
        <v>1235</v>
      </c>
    </row>
    <row r="109" spans="1:1">
      <c r="A109" s="186" t="s">
        <v>1236</v>
      </c>
    </row>
    <row r="110" spans="1:1">
      <c r="A110" s="188" t="s">
        <v>1237</v>
      </c>
    </row>
    <row r="111" spans="1:1">
      <c r="A111" s="186" t="s">
        <v>1238</v>
      </c>
    </row>
    <row r="112" spans="1:1">
      <c r="A112" s="188" t="s">
        <v>1239</v>
      </c>
    </row>
    <row r="113" spans="1:1">
      <c r="A113" s="186" t="s">
        <v>1215</v>
      </c>
    </row>
    <row r="114" spans="1:1">
      <c r="A114" s="186"/>
    </row>
    <row r="115" spans="1:1">
      <c r="A115" s="188" t="s">
        <v>1240</v>
      </c>
    </row>
    <row r="116" spans="1:1">
      <c r="A116" s="186" t="s">
        <v>1241</v>
      </c>
    </row>
    <row r="117" spans="1:1">
      <c r="A117" s="188" t="s">
        <v>1242</v>
      </c>
    </row>
    <row r="118" spans="1:1">
      <c r="A118" s="186" t="s">
        <v>1243</v>
      </c>
    </row>
    <row r="119" spans="1:1">
      <c r="A119" s="188" t="s">
        <v>1244</v>
      </c>
    </row>
    <row r="120" spans="1:1">
      <c r="A120" s="186" t="s">
        <v>1207</v>
      </c>
    </row>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0"/>
  <sheetViews>
    <sheetView workbookViewId="0">
      <selection activeCell="H1" sqref="H1"/>
    </sheetView>
  </sheetViews>
  <sheetFormatPr defaultRowHeight="15"/>
  <cols>
    <col min="1" max="1" width="46.7109375" customWidth="1"/>
  </cols>
  <sheetData>
    <row r="1" spans="1:8">
      <c r="A1" s="192" t="s">
        <v>1245</v>
      </c>
      <c r="H1" s="196" t="s">
        <v>1450</v>
      </c>
    </row>
    <row r="2" spans="1:8">
      <c r="A2" s="191" t="s">
        <v>1246</v>
      </c>
    </row>
    <row r="3" spans="1:8">
      <c r="A3" s="191" t="s">
        <v>1247</v>
      </c>
    </row>
    <row r="4" spans="1:8">
      <c r="A4" s="191" t="s">
        <v>1248</v>
      </c>
    </row>
    <row r="5" spans="1:8">
      <c r="A5" s="191" t="s">
        <v>1249</v>
      </c>
    </row>
    <row r="6" spans="1:8">
      <c r="A6" s="191" t="s">
        <v>1250</v>
      </c>
    </row>
    <row r="7" spans="1:8">
      <c r="A7" s="191" t="s">
        <v>1251</v>
      </c>
    </row>
    <row r="8" spans="1:8">
      <c r="A8" s="191" t="s">
        <v>1252</v>
      </c>
    </row>
    <row r="9" spans="1:8">
      <c r="A9" s="191" t="s">
        <v>1253</v>
      </c>
    </row>
    <row r="10" spans="1:8">
      <c r="A10" s="191" t="s">
        <v>1254</v>
      </c>
    </row>
    <row r="11" spans="1:8">
      <c r="A11" s="191" t="s">
        <v>1255</v>
      </c>
    </row>
    <row r="12" spans="1:8">
      <c r="A12" s="191" t="s">
        <v>1256</v>
      </c>
    </row>
    <row r="13" spans="1:8">
      <c r="A13" s="191" t="s">
        <v>1257</v>
      </c>
    </row>
    <row r="14" spans="1:8">
      <c r="A14" s="191" t="s">
        <v>1258</v>
      </c>
    </row>
    <row r="15" spans="1:8">
      <c r="A15" s="191" t="s">
        <v>1259</v>
      </c>
    </row>
    <row r="16" spans="1:8">
      <c r="A16" s="191" t="s">
        <v>1260</v>
      </c>
    </row>
    <row r="17" spans="1:1">
      <c r="A17" s="191" t="s">
        <v>1261</v>
      </c>
    </row>
    <row r="18" spans="1:1">
      <c r="A18" s="191" t="s">
        <v>1262</v>
      </c>
    </row>
    <row r="19" spans="1:1">
      <c r="A19" s="191" t="s">
        <v>1263</v>
      </c>
    </row>
    <row r="20" spans="1:1">
      <c r="A20" s="191" t="s">
        <v>1264</v>
      </c>
    </row>
    <row r="21" spans="1:1">
      <c r="A21" s="191" t="s">
        <v>1265</v>
      </c>
    </row>
    <row r="22" spans="1:1">
      <c r="A22" s="191" t="s">
        <v>1266</v>
      </c>
    </row>
    <row r="23" spans="1:1">
      <c r="A23" s="191" t="s">
        <v>1267</v>
      </c>
    </row>
    <row r="24" spans="1:1">
      <c r="A24" s="191" t="s">
        <v>1268</v>
      </c>
    </row>
    <row r="25" spans="1:1">
      <c r="A25" s="191" t="s">
        <v>1269</v>
      </c>
    </row>
    <row r="26" spans="1:1">
      <c r="A26" s="191" t="s">
        <v>1270</v>
      </c>
    </row>
    <row r="27" spans="1:1">
      <c r="A27" s="191" t="s">
        <v>1271</v>
      </c>
    </row>
    <row r="28" spans="1:1">
      <c r="A28" s="191" t="s">
        <v>1272</v>
      </c>
    </row>
    <row r="29" spans="1:1">
      <c r="A29" s="191" t="s">
        <v>1273</v>
      </c>
    </row>
    <row r="30" spans="1:1">
      <c r="A30" s="191" t="s">
        <v>1274</v>
      </c>
    </row>
    <row r="31" spans="1:1">
      <c r="A31" s="191" t="s">
        <v>1275</v>
      </c>
    </row>
    <row r="32" spans="1:1">
      <c r="A32" s="191" t="s">
        <v>1276</v>
      </c>
    </row>
    <row r="33" spans="1:1">
      <c r="A33" s="191" t="s">
        <v>1277</v>
      </c>
    </row>
    <row r="34" spans="1:1">
      <c r="A34" s="191" t="s">
        <v>1278</v>
      </c>
    </row>
    <row r="35" spans="1:1">
      <c r="A35" s="191" t="s">
        <v>1279</v>
      </c>
    </row>
    <row r="36" spans="1:1">
      <c r="A36" s="191" t="s">
        <v>1280</v>
      </c>
    </row>
    <row r="37" spans="1:1">
      <c r="A37" s="191" t="s">
        <v>1281</v>
      </c>
    </row>
    <row r="38" spans="1:1">
      <c r="A38" s="191" t="s">
        <v>1282</v>
      </c>
    </row>
    <row r="39" spans="1:1">
      <c r="A39" s="191" t="s">
        <v>1283</v>
      </c>
    </row>
    <row r="40" spans="1:1">
      <c r="A40" s="191" t="s">
        <v>1284</v>
      </c>
    </row>
    <row r="41" spans="1:1">
      <c r="A41" s="191" t="s">
        <v>1285</v>
      </c>
    </row>
    <row r="42" spans="1:1">
      <c r="A42" s="191" t="s">
        <v>1286</v>
      </c>
    </row>
    <row r="43" spans="1:1">
      <c r="A43" s="191" t="s">
        <v>1287</v>
      </c>
    </row>
    <row r="44" spans="1:1">
      <c r="A44" s="191" t="s">
        <v>1288</v>
      </c>
    </row>
    <row r="45" spans="1:1">
      <c r="A45" s="191" t="s">
        <v>1289</v>
      </c>
    </row>
    <row r="46" spans="1:1">
      <c r="A46" s="191" t="s">
        <v>1290</v>
      </c>
    </row>
    <row r="47" spans="1:1">
      <c r="A47" s="191" t="s">
        <v>1291</v>
      </c>
    </row>
    <row r="48" spans="1:1">
      <c r="A48" s="191" t="s">
        <v>1292</v>
      </c>
    </row>
    <row r="49" spans="1:1">
      <c r="A49" s="191" t="s">
        <v>1293</v>
      </c>
    </row>
    <row r="50" spans="1:1">
      <c r="A50" s="191" t="s">
        <v>1294</v>
      </c>
    </row>
    <row r="51" spans="1:1">
      <c r="A51" s="191" t="s">
        <v>1295</v>
      </c>
    </row>
    <row r="52" spans="1:1">
      <c r="A52" s="191" t="s">
        <v>1296</v>
      </c>
    </row>
    <row r="53" spans="1:1">
      <c r="A53" s="191" t="s">
        <v>1297</v>
      </c>
    </row>
    <row r="54" spans="1:1">
      <c r="A54" s="191" t="s">
        <v>1298</v>
      </c>
    </row>
    <row r="55" spans="1:1">
      <c r="A55" s="191" t="s">
        <v>1299</v>
      </c>
    </row>
    <row r="56" spans="1:1">
      <c r="A56" s="191" t="s">
        <v>1300</v>
      </c>
    </row>
    <row r="57" spans="1:1">
      <c r="A57" s="191" t="s">
        <v>1301</v>
      </c>
    </row>
    <row r="58" spans="1:1">
      <c r="A58" s="191" t="s">
        <v>1302</v>
      </c>
    </row>
    <row r="59" spans="1:1">
      <c r="A59" s="191" t="s">
        <v>1303</v>
      </c>
    </row>
    <row r="60" spans="1:1">
      <c r="A60" s="191" t="s">
        <v>1304</v>
      </c>
    </row>
    <row r="61" spans="1:1">
      <c r="A61" s="191" t="s">
        <v>1305</v>
      </c>
    </row>
    <row r="62" spans="1:1">
      <c r="A62" s="191" t="s">
        <v>1306</v>
      </c>
    </row>
    <row r="63" spans="1:1">
      <c r="A63" s="191" t="s">
        <v>1307</v>
      </c>
    </row>
    <row r="64" spans="1:1">
      <c r="A64" s="191" t="s">
        <v>1308</v>
      </c>
    </row>
    <row r="65" spans="1:1">
      <c r="A65" s="191" t="s">
        <v>1309</v>
      </c>
    </row>
    <row r="66" spans="1:1">
      <c r="A66" s="191" t="s">
        <v>1310</v>
      </c>
    </row>
    <row r="67" spans="1:1">
      <c r="A67" s="191" t="s">
        <v>1311</v>
      </c>
    </row>
    <row r="68" spans="1:1">
      <c r="A68" s="191" t="s">
        <v>1312</v>
      </c>
    </row>
    <row r="69" spans="1:1">
      <c r="A69" s="191" t="s">
        <v>1313</v>
      </c>
    </row>
    <row r="70" spans="1:1">
      <c r="A70" s="191" t="s">
        <v>1314</v>
      </c>
    </row>
    <row r="71" spans="1:1">
      <c r="A71" s="191" t="s">
        <v>1315</v>
      </c>
    </row>
    <row r="72" spans="1:1">
      <c r="A72" s="191" t="s">
        <v>1316</v>
      </c>
    </row>
    <row r="73" spans="1:1">
      <c r="A73" s="191" t="s">
        <v>1317</v>
      </c>
    </row>
    <row r="74" spans="1:1">
      <c r="A74" s="191" t="s">
        <v>1318</v>
      </c>
    </row>
    <row r="75" spans="1:1">
      <c r="A75" s="191" t="s">
        <v>1319</v>
      </c>
    </row>
    <row r="76" spans="1:1">
      <c r="A76" s="191" t="s">
        <v>1320</v>
      </c>
    </row>
    <row r="77" spans="1:1">
      <c r="A77" s="191" t="s">
        <v>1321</v>
      </c>
    </row>
    <row r="78" spans="1:1">
      <c r="A78" s="191" t="s">
        <v>1322</v>
      </c>
    </row>
    <row r="79" spans="1:1">
      <c r="A79" s="191" t="s">
        <v>1323</v>
      </c>
    </row>
    <row r="80" spans="1:1">
      <c r="A80" s="191" t="s">
        <v>1324</v>
      </c>
    </row>
    <row r="81" spans="1:1">
      <c r="A81" s="191" t="s">
        <v>1325</v>
      </c>
    </row>
    <row r="82" spans="1:1">
      <c r="A82" s="191" t="s">
        <v>1326</v>
      </c>
    </row>
    <row r="83" spans="1:1">
      <c r="A83" s="191" t="s">
        <v>1327</v>
      </c>
    </row>
    <row r="84" spans="1:1">
      <c r="A84" s="191" t="s">
        <v>1328</v>
      </c>
    </row>
    <row r="85" spans="1:1">
      <c r="A85" s="191" t="s">
        <v>1329</v>
      </c>
    </row>
    <row r="86" spans="1:1">
      <c r="A86" s="191" t="s">
        <v>1330</v>
      </c>
    </row>
    <row r="87" spans="1:1">
      <c r="A87" s="191" t="s">
        <v>1331</v>
      </c>
    </row>
    <row r="88" spans="1:1">
      <c r="A88" s="191" t="s">
        <v>1332</v>
      </c>
    </row>
    <row r="89" spans="1:1">
      <c r="A89" s="191" t="s">
        <v>1333</v>
      </c>
    </row>
    <row r="90" spans="1:1">
      <c r="A90" s="191" t="s">
        <v>1334</v>
      </c>
    </row>
    <row r="91" spans="1:1">
      <c r="A91" s="191" t="s">
        <v>1335</v>
      </c>
    </row>
    <row r="92" spans="1:1">
      <c r="A92" s="191" t="s">
        <v>1336</v>
      </c>
    </row>
    <row r="93" spans="1:1">
      <c r="A93" s="191" t="s">
        <v>1337</v>
      </c>
    </row>
    <row r="94" spans="1:1">
      <c r="A94" s="191" t="s">
        <v>1338</v>
      </c>
    </row>
    <row r="95" spans="1:1">
      <c r="A95" s="191" t="s">
        <v>1339</v>
      </c>
    </row>
    <row r="96" spans="1:1">
      <c r="A96" s="191" t="s">
        <v>1340</v>
      </c>
    </row>
    <row r="97" spans="1:1">
      <c r="A97" s="191" t="s">
        <v>1341</v>
      </c>
    </row>
    <row r="98" spans="1:1">
      <c r="A98" s="191" t="s">
        <v>1342</v>
      </c>
    </row>
    <row r="99" spans="1:1">
      <c r="A99" s="191" t="s">
        <v>1343</v>
      </c>
    </row>
    <row r="100" spans="1:1">
      <c r="A100" s="191" t="s">
        <v>1344</v>
      </c>
    </row>
    <row r="101" spans="1:1">
      <c r="A101" s="191" t="s">
        <v>1345</v>
      </c>
    </row>
    <row r="102" spans="1:1">
      <c r="A102" s="191" t="s">
        <v>1346</v>
      </c>
    </row>
    <row r="103" spans="1:1">
      <c r="A103" s="191" t="s">
        <v>1347</v>
      </c>
    </row>
    <row r="104" spans="1:1">
      <c r="A104" s="191" t="s">
        <v>1348</v>
      </c>
    </row>
    <row r="105" spans="1:1">
      <c r="A105" s="191" t="s">
        <v>1349</v>
      </c>
    </row>
    <row r="106" spans="1:1">
      <c r="A106" s="191" t="s">
        <v>1350</v>
      </c>
    </row>
    <row r="107" spans="1:1">
      <c r="A107" s="191" t="s">
        <v>1351</v>
      </c>
    </row>
    <row r="108" spans="1:1">
      <c r="A108" s="191" t="s">
        <v>1352</v>
      </c>
    </row>
    <row r="109" spans="1:1">
      <c r="A109" s="191" t="s">
        <v>1353</v>
      </c>
    </row>
    <row r="110" spans="1:1">
      <c r="A110" s="191" t="s">
        <v>1354</v>
      </c>
    </row>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8"/>
  <sheetViews>
    <sheetView workbookViewId="0">
      <selection activeCell="E29" sqref="E29"/>
    </sheetView>
  </sheetViews>
  <sheetFormatPr defaultRowHeight="15"/>
  <cols>
    <col min="2" max="2" width="107.28515625" customWidth="1"/>
  </cols>
  <sheetData>
    <row r="2" spans="2:2">
      <c r="B2" t="s">
        <v>1355</v>
      </c>
    </row>
    <row r="4" spans="2:2">
      <c r="B4" s="121" t="s">
        <v>1357</v>
      </c>
    </row>
    <row r="8" spans="2:2">
      <c r="B8" s="195"/>
    </row>
    <row r="9" spans="2:2">
      <c r="B9" s="195" t="s">
        <v>1367</v>
      </c>
    </row>
    <row r="11" spans="2:2">
      <c r="B11" s="195" t="s">
        <v>1368</v>
      </c>
    </row>
    <row r="13" spans="2:2">
      <c r="B13" s="195" t="s">
        <v>1369</v>
      </c>
    </row>
    <row r="15" spans="2:2">
      <c r="B15" s="195" t="s">
        <v>1370</v>
      </c>
    </row>
    <row r="17" spans="2:2">
      <c r="B17" s="195" t="s">
        <v>1371</v>
      </c>
    </row>
    <row r="19" spans="2:2" ht="24.95" customHeight="1">
      <c r="B19" s="182" t="s">
        <v>1456</v>
      </c>
    </row>
    <row r="20" spans="2:2" ht="24.95" customHeight="1">
      <c r="B20" s="182" t="s">
        <v>1457</v>
      </c>
    </row>
    <row r="21" spans="2:2" ht="24.95" customHeight="1">
      <c r="B21" s="182" t="s">
        <v>1458</v>
      </c>
    </row>
    <row r="22" spans="2:2" ht="24.95" customHeight="1">
      <c r="B22" s="182" t="s">
        <v>1459</v>
      </c>
    </row>
    <row r="23" spans="2:2" ht="24.95" customHeight="1">
      <c r="B23" s="182" t="s">
        <v>1460</v>
      </c>
    </row>
    <row r="24" spans="2:2" ht="24.95" customHeight="1">
      <c r="B24" s="182" t="s">
        <v>1461</v>
      </c>
    </row>
    <row r="25" spans="2:2" ht="24.95" customHeight="1">
      <c r="B25" s="182" t="s">
        <v>1462</v>
      </c>
    </row>
    <row r="26" spans="2:2" ht="24.95" customHeight="1">
      <c r="B26" s="182" t="s">
        <v>1463</v>
      </c>
    </row>
    <row r="27" spans="2:2" ht="24.95" customHeight="1">
      <c r="B27" s="182" t="s">
        <v>1464</v>
      </c>
    </row>
    <row r="28" spans="2:2" ht="24.95" customHeight="1">
      <c r="B28" s="182" t="s">
        <v>1465</v>
      </c>
    </row>
    <row r="29" spans="2:2" ht="24.95" customHeight="1">
      <c r="B29" s="182" t="s">
        <v>1466</v>
      </c>
    </row>
    <row r="30" spans="2:2" ht="24.95" customHeight="1">
      <c r="B30" s="182" t="s">
        <v>1467</v>
      </c>
    </row>
    <row r="31" spans="2:2" ht="24.95" customHeight="1">
      <c r="B31" s="182" t="s">
        <v>1468</v>
      </c>
    </row>
    <row r="32" spans="2:2" ht="24.95" customHeight="1">
      <c r="B32" s="182" t="s">
        <v>1469</v>
      </c>
    </row>
    <row r="33" spans="2:2" ht="24.95" customHeight="1">
      <c r="B33" s="182" t="s">
        <v>1470</v>
      </c>
    </row>
    <row r="34" spans="2:2" ht="24.95" customHeight="1">
      <c r="B34" s="182" t="s">
        <v>1471</v>
      </c>
    </row>
    <row r="35" spans="2:2" ht="24.95" customHeight="1">
      <c r="B35" s="182" t="s">
        <v>1472</v>
      </c>
    </row>
    <row r="36" spans="2:2" ht="24.95" customHeight="1">
      <c r="B36" s="182" t="s">
        <v>1473</v>
      </c>
    </row>
    <row r="37" spans="2:2" ht="24.95" customHeight="1">
      <c r="B37" s="182" t="s">
        <v>1474</v>
      </c>
    </row>
    <row r="38" spans="2:2" ht="24.95" customHeight="1">
      <c r="B38" s="182" t="s">
        <v>1475</v>
      </c>
    </row>
  </sheetData>
  <hyperlinks>
    <hyperlink ref="B19" r:id="rId1" display="https://www.google.com/search?q=%22cloud+computing%22+%22chief+*+officer%22+%22will+be+replaced+by+*%22&amp;num=100&amp;newwindow=1&amp;tbm=nws"/>
    <hyperlink ref="B20" r:id="rId2" display="https://www.google.com/search?q=%22cloud+computing%22+appoints+%22chief+*+officer%22&amp;num=100&amp;newwindow=1&amp;filter=0"/>
    <hyperlink ref="B21" r:id="rId3" display="https://www.google.com/search?q=%22cloud+computing%22+appoints+%22chief+*+officer%22&amp;num=100&amp;newwindow=1&amp;source=lnms&amp;tbm=nws"/>
    <hyperlink ref="B22" r:id="rId4" display="https://www.google.com/search?q=%22cloud+computing%22+%22chief+*+officer%22+%22steps+down%22&amp;num=100&amp;newwindow=1&amp;filter=0"/>
    <hyperlink ref="B23" r:id="rId5" display="https://www.google.com/search?q=%22cloud+computing%22+%22chief+*+officer%22+%22steps+down%22&amp;num=100&amp;newwindow=1&amp;source=lnms&amp;tbm=nws"/>
    <hyperlink ref="B24" r:id="rId6" display="https://www.google.com/search?num=100&amp;newwindow=1&amp;biw=1238&amp;bih=810&amp;tbm=nws&amp;q=%22cloud+computing%22+%22chief+*+officer%22+%22retired+after%22&amp;oq=%22cloud+computing%22+%22chief+*+officer%22+%22retired+after%22"/>
    <hyperlink ref="B25" r:id="rId7" display="https://www.google.com/search?q=%22cloud+computing%22+%22new+chief+*+officer%22&amp;num=100&amp;newwindow=1&amp;filter=0"/>
    <hyperlink ref="B26" r:id="rId8" display="https://www.google.com/search?q=%22cloud+computing%22+%22new+chief+*+officer%22&amp;num=100&amp;newwindow=1&amp;source=lnms&amp;tbm=nws"/>
    <hyperlink ref="B27" r:id="rId9" display="https://www.google.com/search?q=%22cloud+computing%22+names+%22as+chief+*+officer%22&amp;num=100&amp;newwindow=1&amp;filter=0"/>
    <hyperlink ref="B28" r:id="rId10" display="https://www.google.com/search?q=%22cloud+computing%22+names+%22as+chief+*+officer%22&amp;num=100&amp;newwindow=1&amp;source=lnms&amp;tbm=nws"/>
    <hyperlink ref="B29" r:id="rId11" display="https://www.google.com/search?num=100&amp;newwindow=1&amp;biw=1236&amp;bih=831&amp;tbm=nws&amp;q=%22cloud+computing%22+%22new+role%22+%22chief+*+officer%22"/>
    <hyperlink ref="B30" r:id="rId12" display="https://www.google.com/search?q=%22cloud+computing%22+%22become+chief+*+officer%22&amp;num=100&amp;newwindow=1&amp;source=lnms&amp;tbm=nws"/>
    <hyperlink ref="B31" r:id="rId13" display="https://www.google.com/search?q=%22cloud+computing%22+%22joins+*+*+as%22+%22chief+*+officer%22&amp;num=100&amp;newwindow=1&amp;source=lnms&amp;tbm=nws"/>
    <hyperlink ref="B32" r:id="rId14" display="https://www.google.com/search?q=%22cloud+computing%22+%22new+COO%22&amp;num=100&amp;newwindow=1&amp;source=lnms&amp;tbm=nws"/>
    <hyperlink ref="B33" r:id="rId15" display="ttps://www.google.com/search?q=%22cloud+computing%22+names+%22new+CIO%22&amp;num=100&amp;newwindow=1&amp;filter=0"/>
    <hyperlink ref="B34" r:id="rId16" display="https://www.google.com/search?q=%22cloud+computing%22+names+%22new+CIO%22&amp;num=100&amp;newwindow=1&amp;source=lnms&amp;tbm=nws"/>
    <hyperlink ref="B35" r:id="rId17" display="https://www.google.com/search?q=%22cloud+computing%22+%22resignation+of%22&amp;num=100&amp;newwindow=1&amp;source=lnms&amp;tbm=nws"/>
    <hyperlink ref="B36" r:id="rId18" display="https://www.google.com/search?q=%22cloud+computing%22+%22has+resigned%22&amp;num=100&amp;newwindow=1&amp;source=lnms&amp;tbm=nws"/>
    <hyperlink ref="B37" r:id="rId19" display="https://www.google.com/search?q=%22cloud+computing%22+%22promoted+to%22+chief&amp;num=100&amp;newwindow=1&amp;filter=0"/>
    <hyperlink ref="B38" r:id="rId20" display="https://www.google.com/search?q=%22cloud+computing%22+announces+%22new+chief%22&amp;num=100&amp;newwindow=1&amp;filter=0"/>
  </hyperlinks>
  <pageMargins left="0.7" right="0.7" top="0.75" bottom="0.75" header="0.3" footer="0.3"/>
  <pageSetup orientation="portrait" horizontalDpi="0" verticalDpi="0" r:id="rId2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M14" sqref="M14"/>
    </sheetView>
  </sheetViews>
  <sheetFormatPr defaultRowHeight="15"/>
  <sheetData>
    <row r="2" spans="1:1">
      <c r="A2" t="s">
        <v>1487</v>
      </c>
    </row>
    <row r="5" spans="1:1">
      <c r="A5" t="s">
        <v>1488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9"/>
  <sheetViews>
    <sheetView workbookViewId="0">
      <selection activeCell="B28" sqref="B28"/>
    </sheetView>
  </sheetViews>
  <sheetFormatPr defaultRowHeight="15"/>
  <cols>
    <col min="2" max="2" width="215.42578125" customWidth="1"/>
  </cols>
  <sheetData>
    <row r="2" spans="2:2">
      <c r="B2" s="191" t="s">
        <v>431</v>
      </c>
    </row>
    <row r="3" spans="2:2">
      <c r="B3" s="136" t="s">
        <v>432</v>
      </c>
    </row>
    <row r="5" spans="2:2">
      <c r="B5" s="191" t="s">
        <v>443</v>
      </c>
    </row>
    <row r="6" spans="2:2">
      <c r="B6" s="136" t="s">
        <v>444</v>
      </c>
    </row>
    <row r="8" spans="2:2">
      <c r="B8" s="191" t="s">
        <v>445</v>
      </c>
    </row>
    <row r="9" spans="2:2">
      <c r="B9" s="136" t="s">
        <v>446</v>
      </c>
    </row>
    <row r="11" spans="2:2">
      <c r="B11" s="191" t="s">
        <v>447</v>
      </c>
    </row>
    <row r="12" spans="2:2">
      <c r="B12" s="136" t="s">
        <v>448</v>
      </c>
    </row>
    <row r="14" spans="2:2">
      <c r="B14" s="191" t="s">
        <v>449</v>
      </c>
    </row>
    <row r="15" spans="2:2">
      <c r="B15" s="136" t="s">
        <v>450</v>
      </c>
    </row>
    <row r="17" spans="2:2">
      <c r="B17" s="191" t="s">
        <v>470</v>
      </c>
    </row>
    <row r="18" spans="2:2" s="137" customFormat="1" ht="25.5">
      <c r="B18" s="136" t="s">
        <v>471</v>
      </c>
    </row>
    <row r="20" spans="2:2">
      <c r="B20" s="191" t="s">
        <v>472</v>
      </c>
    </row>
    <row r="21" spans="2:2" s="137" customFormat="1" ht="25.5">
      <c r="B21" s="136" t="s">
        <v>473</v>
      </c>
    </row>
    <row r="23" spans="2:2">
      <c r="B23" s="191" t="s">
        <v>224</v>
      </c>
    </row>
    <row r="24" spans="2:2" s="137" customFormat="1">
      <c r="B24" s="136" t="s">
        <v>479</v>
      </c>
    </row>
    <row r="26" spans="2:2">
      <c r="B26" s="191" t="s">
        <v>480</v>
      </c>
    </row>
    <row r="27" spans="2:2" s="137" customFormat="1">
      <c r="B27" s="136" t="s">
        <v>223</v>
      </c>
    </row>
    <row r="29" spans="2:2">
      <c r="B29" s="191" t="s">
        <v>487</v>
      </c>
    </row>
    <row r="30" spans="2:2">
      <c r="B30" s="136" t="s">
        <v>488</v>
      </c>
    </row>
    <row r="32" spans="2:2">
      <c r="B32" s="191" t="s">
        <v>501</v>
      </c>
    </row>
    <row r="33" spans="2:2" s="137" customFormat="1">
      <c r="B33" s="136" t="s">
        <v>502</v>
      </c>
    </row>
    <row r="35" spans="2:2">
      <c r="B35" s="191" t="s">
        <v>542</v>
      </c>
    </row>
    <row r="36" spans="2:2">
      <c r="B36" s="136" t="s">
        <v>547</v>
      </c>
    </row>
    <row r="38" spans="2:2">
      <c r="B38" s="191" t="s">
        <v>543</v>
      </c>
    </row>
    <row r="39" spans="2:2">
      <c r="B39" s="136" t="s">
        <v>248</v>
      </c>
    </row>
  </sheetData>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3"/>
  <sheetViews>
    <sheetView topLeftCell="A5" workbookViewId="0">
      <selection activeCell="B33" sqref="B33"/>
    </sheetView>
  </sheetViews>
  <sheetFormatPr defaultRowHeight="15"/>
  <cols>
    <col min="2" max="2" width="176.85546875" customWidth="1"/>
  </cols>
  <sheetData>
    <row r="1" spans="2:3" s="94" customFormat="1" ht="60">
      <c r="B1" s="133" t="s">
        <v>564</v>
      </c>
    </row>
    <row r="2" spans="2:3">
      <c r="B2" s="147"/>
    </row>
    <row r="3" spans="2:3" ht="45">
      <c r="B3" s="150" t="s">
        <v>1359</v>
      </c>
      <c r="C3" s="149"/>
    </row>
    <row r="4" spans="2:3">
      <c r="B4" s="150"/>
      <c r="C4" s="149"/>
    </row>
    <row r="5" spans="2:3">
      <c r="B5" s="150" t="s">
        <v>554</v>
      </c>
      <c r="C5" s="149"/>
    </row>
    <row r="6" spans="2:3">
      <c r="B6" s="150"/>
      <c r="C6" s="149"/>
    </row>
    <row r="7" spans="2:3" ht="30">
      <c r="B7" s="150" t="s">
        <v>555</v>
      </c>
      <c r="C7" s="149"/>
    </row>
    <row r="8" spans="2:3">
      <c r="B8" s="150"/>
      <c r="C8" s="149"/>
    </row>
    <row r="9" spans="2:3">
      <c r="B9" s="150" t="s">
        <v>556</v>
      </c>
      <c r="C9" s="149"/>
    </row>
    <row r="10" spans="2:3">
      <c r="B10" s="150"/>
      <c r="C10" s="149"/>
    </row>
    <row r="11" spans="2:3">
      <c r="B11" s="150" t="s">
        <v>557</v>
      </c>
      <c r="C11" s="149"/>
    </row>
    <row r="12" spans="2:3">
      <c r="B12" s="150"/>
      <c r="C12" s="149"/>
    </row>
    <row r="13" spans="2:3" ht="30">
      <c r="B13" s="150" t="s">
        <v>558</v>
      </c>
      <c r="C13" s="149"/>
    </row>
    <row r="14" spans="2:3">
      <c r="B14" s="150"/>
      <c r="C14" s="149"/>
    </row>
    <row r="15" spans="2:3">
      <c r="B15" s="150" t="s">
        <v>559</v>
      </c>
      <c r="C15" s="149"/>
    </row>
    <row r="16" spans="2:3">
      <c r="B16" s="150"/>
      <c r="C16" s="149"/>
    </row>
    <row r="17" spans="2:3" ht="30">
      <c r="B17" s="150" t="s">
        <v>560</v>
      </c>
      <c r="C17" s="149"/>
    </row>
    <row r="18" spans="2:3">
      <c r="B18" s="150"/>
      <c r="C18" s="149"/>
    </row>
    <row r="19" spans="2:3">
      <c r="B19" s="150" t="s">
        <v>561</v>
      </c>
      <c r="C19" s="149"/>
    </row>
    <row r="20" spans="2:3">
      <c r="B20" s="150"/>
      <c r="C20" s="149"/>
    </row>
    <row r="21" spans="2:3">
      <c r="B21" s="150"/>
      <c r="C21" s="149"/>
    </row>
    <row r="22" spans="2:3">
      <c r="B22" s="150" t="s">
        <v>562</v>
      </c>
      <c r="C22" s="149"/>
    </row>
    <row r="23" spans="2:3" ht="60">
      <c r="B23" s="150" t="s">
        <v>563</v>
      </c>
      <c r="C23" s="149"/>
    </row>
    <row r="25" spans="2:3">
      <c r="B25" s="196" t="s">
        <v>1424</v>
      </c>
    </row>
    <row r="27" spans="2:3">
      <c r="B27" s="196" t="s">
        <v>1449</v>
      </c>
    </row>
    <row r="29" spans="2:3">
      <c r="B29" s="196" t="s">
        <v>1452</v>
      </c>
    </row>
    <row r="31" spans="2:3">
      <c r="B31" s="196" t="s">
        <v>1453</v>
      </c>
    </row>
    <row r="33" spans="2:2">
      <c r="B33" s="196" t="s">
        <v>1454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
  <sheetViews>
    <sheetView workbookViewId="0">
      <selection activeCell="B25" sqref="B25"/>
    </sheetView>
  </sheetViews>
  <sheetFormatPr defaultRowHeight="15"/>
  <cols>
    <col min="2" max="2" width="129.42578125" customWidth="1"/>
  </cols>
  <sheetData>
    <row r="2" spans="2:2" ht="128.25">
      <c r="B2" s="131" t="s">
        <v>412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9"/>
  <sheetViews>
    <sheetView workbookViewId="0">
      <selection activeCell="B5" sqref="B5"/>
    </sheetView>
  </sheetViews>
  <sheetFormatPr defaultRowHeight="15"/>
  <cols>
    <col min="2" max="2" width="59.7109375" customWidth="1"/>
  </cols>
  <sheetData>
    <row r="2" spans="2:2" ht="128.25">
      <c r="B2" s="131" t="s">
        <v>416</v>
      </c>
    </row>
    <row r="4" spans="2:2">
      <c r="B4" s="105" t="s">
        <v>478</v>
      </c>
    </row>
    <row r="5" spans="2:2" s="140" customFormat="1" ht="63.75">
      <c r="B5" s="136" t="s">
        <v>229</v>
      </c>
    </row>
    <row r="7" spans="2:2">
      <c r="B7" s="134" t="s">
        <v>482</v>
      </c>
    </row>
    <row r="8" spans="2:2" ht="25.5">
      <c r="B8" s="136" t="s">
        <v>483</v>
      </c>
    </row>
    <row r="9" spans="2:2" ht="38.25">
      <c r="B9" s="136" t="s">
        <v>484</v>
      </c>
    </row>
  </sheetData>
  <hyperlinks>
    <hyperlink ref="B4" r:id="rId1" display="http://candidatessourcing.blogspot.com/2014/10/business-intelligence-analyst-string.html"/>
    <hyperlink ref="B7" r:id="rId2" display="http://candidatessourcing.blogspot.com/2014/10/business-analyst-string.html"/>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55</vt:i4>
      </vt:variant>
    </vt:vector>
  </HeadingPairs>
  <TitlesOfParts>
    <vt:vector size="55" baseType="lpstr">
      <vt:lpstr>The Start</vt:lpstr>
      <vt:lpstr>Keywords</vt:lpstr>
      <vt:lpstr>Boolean builder</vt:lpstr>
      <vt:lpstr>Devs</vt:lpstr>
      <vt:lpstr>Devs 2</vt:lpstr>
      <vt:lpstr>Dev 3</vt:lpstr>
      <vt:lpstr>Dev 4</vt:lpstr>
      <vt:lpstr>Engineer IT</vt:lpstr>
      <vt:lpstr>Analyst</vt:lpstr>
      <vt:lpstr>Arch</vt:lpstr>
      <vt:lpstr>PM Tech</vt:lpstr>
      <vt:lpstr>Prod Mgr</vt:lpstr>
      <vt:lpstr>Companies</vt:lpstr>
      <vt:lpstr>Misc</vt:lpstr>
      <vt:lpstr>Misc 2</vt:lpstr>
      <vt:lpstr>Consulting</vt:lpstr>
      <vt:lpstr>Sales</vt:lpstr>
      <vt:lpstr>Network &amp; Tech Sup</vt:lpstr>
      <vt:lpstr>Test &amp; QA</vt:lpstr>
      <vt:lpstr>Titles</vt:lpstr>
      <vt:lpstr>Finance &amp; HR</vt:lpstr>
      <vt:lpstr>Google &amp; G+</vt:lpstr>
      <vt:lpstr>Facebook</vt:lpstr>
      <vt:lpstr>Github</vt:lpstr>
      <vt:lpstr>Stack Overflow</vt:lpstr>
      <vt:lpstr>Meetup</vt:lpstr>
      <vt:lpstr>Twitter</vt:lpstr>
      <vt:lpstr>MIsc Social Sites</vt:lpstr>
      <vt:lpstr>Misc Social Sites 2</vt:lpstr>
      <vt:lpstr>Misc social dev plus</vt:lpstr>
      <vt:lpstr>Linkedin</vt:lpstr>
      <vt:lpstr>Linkedin (2)</vt:lpstr>
      <vt:lpstr>Publications</vt:lpstr>
      <vt:lpstr>Member and Attendees lists</vt:lpstr>
      <vt:lpstr>Misc 3</vt:lpstr>
      <vt:lpstr>Special &amp; Military</vt:lpstr>
      <vt:lpstr>General</vt:lpstr>
      <vt:lpstr>Cloud</vt:lpstr>
      <vt:lpstr>Email</vt:lpstr>
      <vt:lpstr>Google</vt:lpstr>
      <vt:lpstr>UK</vt:lpstr>
      <vt:lpstr>DB</vt:lpstr>
      <vt:lpstr>Misc BUzz Wrods</vt:lpstr>
      <vt:lpstr>Whoisology</vt:lpstr>
      <vt:lpstr>HIspanic</vt:lpstr>
      <vt:lpstr>African American</vt:lpstr>
      <vt:lpstr>Native American</vt:lpstr>
      <vt:lpstr>Female</vt:lpstr>
      <vt:lpstr>Misc Diversity</vt:lpstr>
      <vt:lpstr>Military</vt:lpstr>
      <vt:lpstr>International</vt:lpstr>
      <vt:lpstr>College</vt:lpstr>
      <vt:lpstr>College 2</vt:lpstr>
      <vt:lpstr>Misc 1</vt:lpstr>
      <vt:lpstr>Sheet1</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Dean</dc:creator>
  <cp:lastModifiedBy>Dean</cp:lastModifiedBy>
  <dcterms:created xsi:type="dcterms:W3CDTF">2013-08-01T02:36:25Z</dcterms:created>
  <dcterms:modified xsi:type="dcterms:W3CDTF">2017-01-02T21:08:50Z</dcterms:modified>
</cp:coreProperties>
</file>